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AppData\Local\Microsoft\Windows\INetCache\Content.Outlook\U0FG5KMP\"/>
    </mc:Choice>
  </mc:AlternateContent>
  <xr:revisionPtr revIDLastSave="0" documentId="13_ncr:1_{4B721FD0-EDAD-4217-A94E-2458EC18B3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/>
  <c r="P61" i="1"/>
  <c r="P62" i="1"/>
  <c r="P63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5" i="1"/>
  <c r="O6" i="1"/>
  <c r="O7" i="1"/>
  <c r="O8" i="1"/>
  <c r="O9" i="1"/>
  <c r="O10" i="1"/>
  <c r="O11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61" i="1"/>
  <c r="O62" i="1"/>
  <c r="O63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5" i="1"/>
  <c r="N6" i="1"/>
  <c r="N7" i="1"/>
  <c r="N8" i="1"/>
  <c r="N9" i="1"/>
  <c r="N10" i="1"/>
  <c r="N11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61" i="1"/>
  <c r="N62" i="1"/>
  <c r="N63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5" i="1"/>
  <c r="M76" i="1"/>
  <c r="F90" i="1"/>
  <c r="G90" i="1"/>
  <c r="H90" i="1"/>
  <c r="I90" i="1"/>
  <c r="J90" i="1"/>
  <c r="K90" i="1"/>
  <c r="L90" i="1"/>
  <c r="F80" i="1"/>
  <c r="G80" i="1"/>
  <c r="H80" i="1"/>
  <c r="I80" i="1"/>
  <c r="J80" i="1"/>
  <c r="K80" i="1"/>
  <c r="L80" i="1"/>
  <c r="F76" i="1"/>
  <c r="G76" i="1"/>
  <c r="H76" i="1"/>
  <c r="I76" i="1"/>
  <c r="J76" i="1"/>
  <c r="K76" i="1"/>
  <c r="L76" i="1"/>
  <c r="F11" i="1"/>
  <c r="G11" i="1"/>
  <c r="H11" i="1"/>
  <c r="I11" i="1"/>
  <c r="J11" i="1"/>
  <c r="K11" i="1"/>
  <c r="L11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<sst xmlns="http://schemas.openxmlformats.org/spreadsheetml/2006/main" count="477" uniqueCount="187">
  <si>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</si>
  <si>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</si>
  <si>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</si>
  <si>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</si>
  <si>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</si>
  <si>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</si>
  <si>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</si>
  <si>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</si>
  <si>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</si>
  <si>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</si>
  <si>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</si>
  <si>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</si>
  <si>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</si>
  <si>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</si>
  <si>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</si>
  <si>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</si>
  <si>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</si>
  <si>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</si>
  <si>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</si>
  <si>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</si>
  <si>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A-02-01</t>
  </si>
  <si>
    <t>10</t>
  </si>
  <si>
    <t>ADQUISICIÓN DE ACTIVOS NO FINANCIEROS</t>
  </si>
  <si>
    <t>20</t>
  </si>
  <si>
    <t>A-02-02</t>
  </si>
  <si>
    <t>ADQUISICIONES DIFERENTES DE ACTIVOS</t>
  </si>
  <si>
    <t>54</t>
  </si>
  <si>
    <t>A-03-02-02-016</t>
  </si>
  <si>
    <t>ASOCIACION DE ESTADOS DEL CARIBE. AEC. (LEY 216 DE 1995)</t>
  </si>
  <si>
    <t>A-03-02-02-017</t>
  </si>
  <si>
    <t>ASOCIACION LATINOAMERICANA DE INTEGRACION.ALADI. (LEY 45 DE 1981)</t>
  </si>
  <si>
    <t>A-03-02-02-018</t>
  </si>
  <si>
    <t>BURO INTERNACIONAL DE EXPOSICIONES (LEY 52/1930)</t>
  </si>
  <si>
    <t>A-03-02-02-019</t>
  </si>
  <si>
    <t>CENTRO DE CIENCIA Y TECNOLOGÍA DE LOS PAISES NO ALINEADOS Y OTROS PAISES EN DESARROLLO. (LEY 354/1997)</t>
  </si>
  <si>
    <t>A-03-02-02-021</t>
  </si>
  <si>
    <t>CENTRO INTERNACIONAL DE ESTUDIOS PARA LA CONSERVACION Y RESTAURACION DE LOS BIENES CULTURALES. UNESCO.ICCROM. (LEY 8 DE 1947)</t>
  </si>
  <si>
    <t>A-03-02-02-022</t>
  </si>
  <si>
    <t>CENTRO REGIONAL PARA EL FOMENTO DEL LIBRO EN AMERICA LATINA Y EL CARIBE.CERLALC. (LEY 65 DE 1986)</t>
  </si>
  <si>
    <t>A-03-02-02-024</t>
  </si>
  <si>
    <t>COMISION INTERNACIONAL HUMANITARIA.CIH. (LEY 11 DE 1992 Y LEY 171 DE 1994)</t>
  </si>
  <si>
    <t>A-03-02-02-025</t>
  </si>
  <si>
    <t>COMISION PERMANENTE DEL PACIFICO SUR.CPPS. (LEY 7 DE 1980)</t>
  </si>
  <si>
    <t>A-03-02-02-026</t>
  </si>
  <si>
    <t>COMISIÓN PREPARATORIA DE LA ORGANIZACIÓN PARA LA PROHIBICIÓN DE ARMAS QUÍMICAS. OPAQ. (LEY 13/1945 Y LEY 525/1999)</t>
  </si>
  <si>
    <t>A-03-02-02-028</t>
  </si>
  <si>
    <t>CONSEJO COLOMBIANO DE COOPERACION EN EL PACIFICO. COLPEC. (LEY 827 DE 2003)</t>
  </si>
  <si>
    <t>A-03-02-02-029</t>
  </si>
  <si>
    <t>CONVENCION DE BASILEA. (LEY 253 DE 1996)</t>
  </si>
  <si>
    <t>A-03-02-02-030</t>
  </si>
  <si>
    <t>CONVENCION DE LAS NACIONES UNIDAS CONTRA LA DESERTIZACION. UNCLD. (LEY 461 DE 1998)</t>
  </si>
  <si>
    <t>A-03-02-02-031</t>
  </si>
  <si>
    <t>CONVENCION MARCO DE LAS NACIONES UNIDAS SOBRE CAMBIO CLIMATICO. (LEY 164 DE 1994)</t>
  </si>
  <si>
    <t>A-03-02-02-032</t>
  </si>
  <si>
    <t>CONVENCION MINAS ANTIPERSONALES. (LEY 554 DE 2000)</t>
  </si>
  <si>
    <t>A-03-02-02-033</t>
  </si>
  <si>
    <t>CONVENCION PARA CIERTAS ARMAS CONVENCIONALES.CCW. LEY 469 DE 1998</t>
  </si>
  <si>
    <t>A-03-02-02-034</t>
  </si>
  <si>
    <t>CONVENCION PARA LA PROHIBICION DEL DESARROLLO, LA PRODUCCION Y EL ALMACENACIMIENTO DE ARMAS BACTERIOLOGICAS Y TOXINAS Y SOBRE DESTRUCCION. BCW - LEY 13 DE 1945</t>
  </si>
  <si>
    <t>A-03-02-02-035</t>
  </si>
  <si>
    <t>CONVENIO DE ESTOCOLMO SOBRE CONTAMINANTES ORGANICOS PERSISTENTES (LEY 1196/2008)</t>
  </si>
  <si>
    <t>A-03-02-02-036</t>
  </si>
  <si>
    <t>CONVENIO DE ROTTERDAM PARA LA APLICACION DEL PROCEDIMIENTO DEL CONSENTIMIENTO FUNDAMENTADO PREVIO A CIERTOS PLAGUICIDAS Y PRODUCTOS QUIMICOS PELIGROSOS OBJETO DE COMERCIO INTERNACIONAL (LEY 1159 DE 2007)</t>
  </si>
  <si>
    <t>A-03-02-02-037</t>
  </si>
  <si>
    <t>CONVENIO RELATIVO A LOS HUMEDALES DE IMPORTANCIA INTERNACIONAL ESPECIALMENTE COMO HABITAT DE AVES ACUATICAS. (LEY 357 DE 1997)</t>
  </si>
  <si>
    <t>A-03-02-02-038</t>
  </si>
  <si>
    <t>CORTE PENAL INTERNACIONAL.CPI.  (LEY 742 DE 2002)</t>
  </si>
  <si>
    <t>A-03-02-02-039</t>
  </si>
  <si>
    <t>CORTE PERMANENTE DE ARBITRAJE.CPA. (LEY 251 DE 1995)</t>
  </si>
  <si>
    <t>A-03-02-02-040</t>
  </si>
  <si>
    <t>CUOTA CONCORDATARIA. (LEY 20 DE 1974)</t>
  </si>
  <si>
    <t>A-03-02-02-041</t>
  </si>
  <si>
    <t>DECISION DEL CONSEJO DE LA ORGANIZACIÓN PARA LA COOPERACION Y EL DESARROLLO ECONOMICO OCDE. (DECRETO 2608 DE 2010)</t>
  </si>
  <si>
    <t>A-03-02-02-042</t>
  </si>
  <si>
    <t>ORGANIZACION DE LAS NACIONES UNIDAS PARA EL DESARROLLO INDUSTRIAL. ONUDI. (LEY 46 DE 1980)</t>
  </si>
  <si>
    <t>A-03-02-02-043</t>
  </si>
  <si>
    <t>FONDO CONVENIO VIENA PROTECCION CAPA DE OZONO. (LEY 30 DE 1990)</t>
  </si>
  <si>
    <t>A-03-02-02-047</t>
  </si>
  <si>
    <t>FONDO ESPECIAL PARA LAS MIGRACIONES (ART. 6 LEY 1465 DE 2011 - DECRETO 4976 DE 2011)</t>
  </si>
  <si>
    <t>A-03-02-02-048</t>
  </si>
  <si>
    <t>FONDO FIDUCIARIO PARA EL PLAN DE ACCION DEL PACIFICO SUDESTE. (LEY 13 DE 1945)</t>
  </si>
  <si>
    <t>A-03-02-02-049</t>
  </si>
  <si>
    <t>FONDO FIDUCIARIO PARA EL PROGRAMA AMBIENTAL DEL CARIBE. (LEY 13 DE 1945)</t>
  </si>
  <si>
    <t>A-03-02-02-052</t>
  </si>
  <si>
    <t>GASTOS FUNCIONAMIENTO SEDE DE LA OFICINA CENTRAL PARLAMENTO ANDINO</t>
  </si>
  <si>
    <t>A-03-02-02-053</t>
  </si>
  <si>
    <t>GRUPO DE ACCION FINANCIERA CONTRA EL LAVADO DE ACTIVOS -GAFISUD. (LEY 1186 DE 2008)</t>
  </si>
  <si>
    <t>A-03-02-02-054</t>
  </si>
  <si>
    <t>INSTITUTO INTERAMERICANO DE COOPERACION PARA LA AGRICULTURA. IICA. (LEY 72 DE 1979)</t>
  </si>
  <si>
    <t>A-03-02-02-055</t>
  </si>
  <si>
    <t>INSTITUTO INTERAMERICANO PARA LA UNIFICACION DEL DERECHO PRIVADO. UNIDROIT. (LEY 32 DE 1992)</t>
  </si>
  <si>
    <t>A-03-02-02-056</t>
  </si>
  <si>
    <t>INSTITUTO ITALO LATINOAMERICANO DE ROMA. IILA. (LEY 17 DE 1967)</t>
  </si>
  <si>
    <t>A-03-02-02-057</t>
  </si>
  <si>
    <t>INSTITUTO LATINOAMERICANO DE PLANIFICACION ECONOMICA Y SOCIAL ILPES. (LEY 13 DE 1945)</t>
  </si>
  <si>
    <t>A-03-02-02-059</t>
  </si>
  <si>
    <t>INSTITUTO PARA LA INTEGRACION DE AMERICA LATINA. INTAL. (LEY 102 DE 1959)</t>
  </si>
  <si>
    <t>A-03-02-02-060</t>
  </si>
  <si>
    <t>NACIONES UNIDAS PARA TODAS LAS OPERACIONES DE MANTENIMIENTO DE LA PAZ. OMP. LEY 13 DE 1945</t>
  </si>
  <si>
    <t>A-03-02-02-061</t>
  </si>
  <si>
    <t>ORGANISMO INTERNACIONAL DE ENERGÍA ATÓMICA. OIEA. (LEY 16/1960)</t>
  </si>
  <si>
    <t>A-03-02-02-063</t>
  </si>
  <si>
    <t>ORGANIZACION DE ESTADOS AMERICANOS OEA. FONDO REGULAR. (LEY 1 DE 1951, LEY 77 DE 1986)</t>
  </si>
  <si>
    <t>A-03-02-02-065</t>
  </si>
  <si>
    <t>ORGANIZACION DE LAS NACIONES UNIDAS PARA LA AGRICULTURA Y LA ALIMENTACION. APORTE CONVENIO INTERNACIONAL. FAO. (LEY 181 DE 1948)</t>
  </si>
  <si>
    <t>A-03-02-02-066</t>
  </si>
  <si>
    <t>ORGANIZACION DE LAS NACIONES UNIDAS PARA LA EDUCACION, LA CIENCIA Y LA CULTURA. UNESCO. (LEY 8 DE 1947)</t>
  </si>
  <si>
    <t>A-03-02-02-067</t>
  </si>
  <si>
    <t>ORGANIZACION DE LAS NACIONES UNIDAS. ONU. (LEY 13 DE 1945)</t>
  </si>
  <si>
    <t>A-03-02-02-070</t>
  </si>
  <si>
    <t>ORGANIZACION INTERNACIONAL PARA LAS MIGRACIONES. OIM. (LEY 13 DE 1961 Y LEY 50 DE 1988)</t>
  </si>
  <si>
    <t>A-03-02-02-071</t>
  </si>
  <si>
    <t>ORGANIZACION LATINOAMERICANA DE ENERGIA. OLADE. (LEY 6 DE 1976)</t>
  </si>
  <si>
    <t>A-03-02-02-073</t>
  </si>
  <si>
    <t>ORGANIZACION METEREOLOGICA MUNDIAL. OMM. (LEY 36 DE 1961)</t>
  </si>
  <si>
    <t>A-03-02-02-074</t>
  </si>
  <si>
    <t>ORGANIZACION MUNDIAL DE LA SALUD. OMS. (LEY 19 DE 1959)</t>
  </si>
  <si>
    <t>A-03-02-02-075</t>
  </si>
  <si>
    <t>ORGANIZACION PANAMERICANA DE LA SALUD.OPS.  (LEY 51 DE 1931)</t>
  </si>
  <si>
    <t>A-03-02-02-076</t>
  </si>
  <si>
    <t>ORGANIZACION PARA LA PROSCRIPCION DE LAS ARMAS NUCLEARES EN AMERICA LATINA. OPANAL. (LEY 45 DE 1971)</t>
  </si>
  <si>
    <t>A-03-02-02-077</t>
  </si>
  <si>
    <t>PARLAMENTO ANDINO. (LEY 94 DE 1985)</t>
  </si>
  <si>
    <t>A-03-02-02-078</t>
  </si>
  <si>
    <t>PLAN PUEBLA PANAMA (PPP).  ART. 224 CONSTITUCION POLITICA</t>
  </si>
  <si>
    <t>A-03-02-02-079</t>
  </si>
  <si>
    <t>PROGRAMA DE LAS NACIONES UNIDAS PARA EL DESARROLLO.PNUD. (LEY 13 DE 1945)</t>
  </si>
  <si>
    <t>A-03-02-02-083</t>
  </si>
  <si>
    <t>PROTOCOLO DE ENMIENDA AL TRATADO DE COOPERACION AMAZONICA - LEY 690 DE 2001</t>
  </si>
  <si>
    <t>A-03-02-02-084</t>
  </si>
  <si>
    <t>PROTOCOLO DE KYOTO DE LA CONVENCION MARCO DE LAS NACIONES UNIDAS. LEY 629/2000 Y DECRETO 1546/2005</t>
  </si>
  <si>
    <t>A-03-02-02-085</t>
  </si>
  <si>
    <t>SECRETARIA GENERAL IBEROAMERICA. (LEY 1140 DE 2007)</t>
  </si>
  <si>
    <t>A-03-02-02-086</t>
  </si>
  <si>
    <t>SISTEMA ECONOMICO LATINOAMERICANO. SELA. (LEY 15 DE 1979)</t>
  </si>
  <si>
    <t>A-03-02-02-087</t>
  </si>
  <si>
    <t>SUBCOMISION REGIONAL PARA EL CARIBE Y REGIONES ADYACENTES. IOCARIBE. (LEY 76 DE 1988)</t>
  </si>
  <si>
    <t>A-03-02-02-089</t>
  </si>
  <si>
    <t>TRIBUNAL INTERNACIONAL PARA EL ENJUICIAMIENTO DE LOS PRESUNTOS RESPONSABLES DE LAS VIOLACIONES GRAVES DEL DERECHO INTERNACIONAL HUMANITARIO, COMETIDAS EN EL TERRITORIO DE LA EX YUGOSLAVIA DESDE 1991.(LEY 13 DE 1945)</t>
  </si>
  <si>
    <t>A-03-02-02-093</t>
  </si>
  <si>
    <t>UNION POSTAL DE LAS AMERICAS, ESPANA Y PORTUGAL. UPAEP. (LEYES 60 DE 1973 Y 50 DE 1977)</t>
  </si>
  <si>
    <t>A-03-02-02-132</t>
  </si>
  <si>
    <t>CONVENIO PARA EL CONTROL DEL TABACO (LEY 1109/2006)</t>
  </si>
  <si>
    <t>A-03-02-02-134</t>
  </si>
  <si>
    <t>ESTATUTO DE LA AGENCIA INTERNACIONAL DE ENERGÍAS RENOVABLES - IRENA (LEY 1665 / 2013)</t>
  </si>
  <si>
    <t>A-03-02-02-136</t>
  </si>
  <si>
    <t>FONDOS BINACIONALES</t>
  </si>
  <si>
    <t>A-03-02-02-140</t>
  </si>
  <si>
    <t>CONVENIO DE MINAMATA SOBRE EL MERCURIO. LEY 1892 DE 2018</t>
  </si>
  <si>
    <t>A-03-03-01-052</t>
  </si>
  <si>
    <t>PLAN DE PROMOCIÓN DE COLOMBIA EN EL EXTERIOR</t>
  </si>
  <si>
    <t>A-03-03-01-999</t>
  </si>
  <si>
    <t>OTRAS TRANSFERENCIAS - DISTRIBUCIÓN PREVIO CONCEPTO DGPPN</t>
  </si>
  <si>
    <t>21</t>
  </si>
  <si>
    <t>A-08-01</t>
  </si>
  <si>
    <t>IMPUESTOS</t>
  </si>
  <si>
    <t>A-08-03</t>
  </si>
  <si>
    <t>TASAS Y DERECHOS ADMINISTRATIVOS</t>
  </si>
  <si>
    <t>A-08-04-01</t>
  </si>
  <si>
    <t>11</t>
  </si>
  <si>
    <t>CUOTA DE FISCALIZACIÓN Y AUDITAJE</t>
  </si>
  <si>
    <t>C-1102-1002-2</t>
  </si>
  <si>
    <t>MEJORAMIENTO DE CAPACIDADES LOCALES EN LAS CASAS LÚDICAS EN EL MARCO DEL PROGRAMA INTEGRAL NIÑOS, NIÑAS Y ADOLESCENTES CON OPORTUNIDADES  NACIONAL</t>
  </si>
  <si>
    <t>C-1103-1002-4</t>
  </si>
  <si>
    <t>FORTALECIMIENTO DEL MINISTERIO DE RELACIONES EXTERIORES PARA LA ATENCIÓN DE LAS VÍCTIMAS EN EL EXTERIOR  NACIONAL</t>
  </si>
  <si>
    <t>C-1103-1002-5</t>
  </si>
  <si>
    <t>FORTALECIMIENTO DE LA OFERTA INSTITUCIONAL  PARA LA VINCULACIÓN Y ATENCIÓN DE LOS COLOMBIANOS EN EL EXTERIOR  NACIONAL</t>
  </si>
  <si>
    <t>C-1103-1002-6</t>
  </si>
  <si>
    <t>FORTALECIMIENTO DE ESTRATEGIAS DE ACOMPAÑAMIENTO AL RETORNO DE CONNACIONALES PROCEDENTES DEL EXTERIOR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</si>
  <si>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</si>
  <si>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</si>
  <si>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</si>
  <si>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</si>
  <si>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</si>
  <si>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</si>
  <si>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</si>
  <si>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</si>
  <si>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</si>
  <si>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</si>
  <si>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TOTAL ADQUISICIONES DIFERENTES DE ACTIVOS</t>
  </si>
  <si>
    <t>TOTAL TRANSFERENCIAS CORRIENTES</t>
  </si>
  <si>
    <t>TOTAL GASTOS POR TRIBUTOS, MULTAS Y SANCIONES</t>
  </si>
  <si>
    <t>TOTAL INVERSION</t>
  </si>
  <si>
    <t>TOTAL PRESUPUESTO 2021</t>
  </si>
  <si>
    <t>PORC COMP</t>
  </si>
  <si>
    <t>PORC OBLIG</t>
  </si>
  <si>
    <t>PORC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</si>
</sst>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5" fillId="2" borderId="2" xfId="0" applyNumberFormat="1" applyFont="1" applyFill="1" applyBorder="1" applyAlignment="1">
      <alignment horizontal="left" vertical="center" wrapText="1" readingOrder="1"/>
    </xf>
    <xf numFmtId="0" fontId="7" fillId="0" borderId="2" xfId="0" applyFont="1" applyFill="1" applyBorder="1"/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/>
    <xf numFmtId="164" fontId="6" fillId="0" borderId="2" xfId="0" applyNumberFormat="1" applyFont="1" applyFill="1" applyBorder="1" applyAlignment="1">
      <alignment horizontal="right" wrapText="1" readingOrder="1"/>
    </xf>
    <xf numFmtId="0" fontId="8" fillId="0" borderId="2" xfId="0" applyFont="1" applyFill="1" applyBorder="1" applyAlignment="1"/>
    <xf numFmtId="2" fontId="8" fillId="0" borderId="2" xfId="0" applyNumberFormat="1" applyFont="1" applyFill="1" applyBorder="1" applyAlignment="1"/>
    <xf numFmtId="164" fontId="5" fillId="2" borderId="2" xfId="0" applyNumberFormat="1" applyFont="1" applyFill="1" applyBorder="1" applyAlignment="1">
      <alignment horizontal="right" wrapText="1" readingOrder="1"/>
    </xf>
    <xf numFmtId="2" fontId="9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showGridLines="0" tabSelected="1" topLeftCell="A85" workbookViewId="0">
      <selection activeCell="I96" sqref="I9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8" customWidth="1"/>
    <col min="5" max="5" width="27.5703125" customWidth="1"/>
    <col min="6" max="12" width="18.85546875" customWidth="1"/>
    <col min="13" max="13" width="0" hidden="1" customWidth="1"/>
    <col min="14" max="14" width="11.7109375" bestFit="1" customWidth="1"/>
    <col min="15" max="15" width="11.5703125" bestFit="1" customWidth="1"/>
  </cols>
  <sheetData>
    <row r="1" spans="1:16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</row>
    <row r="2" spans="1:1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</row>
    <row r="3" spans="1:16">
      <c r="A3" s="5" t="s">
        <v>4</v>
      </c>
      <c r="B3" s="5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</row>
    <row r="4" spans="1:16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2"/>
      <c r="N4" s="14" t="s">
        <v>184</v>
      </c>
      <c r="O4" s="14" t="s">
        <v>185</v>
      </c>
      <c r="P4" s="14" t="s">
        <v>186</v>
      </c>
    </row>
    <row r="5" spans="1:16" s="18" customFormat="1" ht="33.75">
      <c r="A5" s="15" t="s">
        <v>18</v>
      </c>
      <c r="B5" s="16" t="s">
        <v>19</v>
      </c>
      <c r="C5" s="17" t="s">
        <v>20</v>
      </c>
      <c r="D5" s="15" t="s">
        <v>21</v>
      </c>
      <c r="E5" s="16" t="s">
        <v>22</v>
      </c>
      <c r="F5" s="19">
        <v>1116000000</v>
      </c>
      <c r="G5" s="19">
        <v>0</v>
      </c>
      <c r="H5" s="19">
        <v>165100298.36000001</v>
      </c>
      <c r="I5" s="19">
        <v>950899701.63999999</v>
      </c>
      <c r="J5" s="19">
        <v>145880538.36000001</v>
      </c>
      <c r="K5" s="19">
        <v>109301349.56</v>
      </c>
      <c r="L5" s="19">
        <v>109301349.56</v>
      </c>
      <c r="M5" s="20"/>
      <c r="N5" s="21">
        <f>J5*100/F5</f>
        <v>13.071732827956991</v>
      </c>
      <c r="O5" s="21">
        <f>K5*100/F5</f>
        <v>9.7940277383512537</v>
      </c>
      <c r="P5" s="21">
        <f>L5*100/F5</f>
        <v>9.7940277383512537</v>
      </c>
    </row>
    <row r="6" spans="1:16" s="18" customFormat="1" ht="33.75">
      <c r="A6" s="15" t="s">
        <v>18</v>
      </c>
      <c r="B6" s="16" t="s">
        <v>19</v>
      </c>
      <c r="C6" s="17" t="s">
        <v>20</v>
      </c>
      <c r="D6" s="15" t="s">
        <v>23</v>
      </c>
      <c r="E6" s="16" t="s">
        <v>22</v>
      </c>
      <c r="F6" s="19">
        <v>9526000000</v>
      </c>
      <c r="G6" s="19">
        <v>0</v>
      </c>
      <c r="H6" s="19">
        <v>6072724621.9300003</v>
      </c>
      <c r="I6" s="19">
        <v>3453275378.0700002</v>
      </c>
      <c r="J6" s="19">
        <v>4981287778.1700001</v>
      </c>
      <c r="K6" s="19">
        <v>4180159917.29</v>
      </c>
      <c r="L6" s="19">
        <v>4180159917.29</v>
      </c>
      <c r="M6" s="20"/>
      <c r="N6" s="21">
        <f t="shared" ref="N6:N69" si="0">J6*100/F6</f>
        <v>52.291494627020782</v>
      </c>
      <c r="O6" s="21">
        <f t="shared" ref="O6:O69" si="1">K6*100/F6</f>
        <v>43.881586366680665</v>
      </c>
      <c r="P6" s="21">
        <f t="shared" ref="P6:P69" si="2">L6*100/F6</f>
        <v>43.881586366680665</v>
      </c>
    </row>
    <row r="7" spans="1:16" s="18" customFormat="1" ht="37.5" customHeight="1">
      <c r="A7" s="15"/>
      <c r="B7" s="16"/>
      <c r="C7" s="17"/>
      <c r="D7" s="15"/>
      <c r="E7" s="4" t="s">
        <v>22</v>
      </c>
      <c r="F7" s="22">
        <f t="shared" ref="F7:L7" si="3">SUM(F5:F6)</f>
        <v>10642000000</v>
      </c>
      <c r="G7" s="22">
        <f t="shared" si="3"/>
        <v>0</v>
      </c>
      <c r="H7" s="22">
        <f t="shared" si="3"/>
        <v>6237824920.29</v>
      </c>
      <c r="I7" s="22">
        <f t="shared" si="3"/>
        <v>4404175079.71</v>
      </c>
      <c r="J7" s="22">
        <f t="shared" si="3"/>
        <v>5127168316.5299997</v>
      </c>
      <c r="K7" s="22">
        <f t="shared" si="3"/>
        <v>4289461266.8499999</v>
      </c>
      <c r="L7" s="22">
        <f t="shared" si="3"/>
        <v>4289461266.8499999</v>
      </c>
      <c r="M7" s="20"/>
      <c r="N7" s="23">
        <f t="shared" si="0"/>
        <v>48.178616017008082</v>
      </c>
      <c r="O7" s="23">
        <f t="shared" si="1"/>
        <v>40.306909104021798</v>
      </c>
      <c r="P7" s="23">
        <f t="shared" si="2"/>
        <v>40.306909104021798</v>
      </c>
    </row>
    <row r="8" spans="1:16" s="18" customFormat="1" ht="33.75">
      <c r="A8" s="15" t="s">
        <v>18</v>
      </c>
      <c r="B8" s="16" t="s">
        <v>19</v>
      </c>
      <c r="C8" s="17" t="s">
        <v>24</v>
      </c>
      <c r="D8" s="15" t="s">
        <v>21</v>
      </c>
      <c r="E8" s="16" t="s">
        <v>25</v>
      </c>
      <c r="F8" s="19">
        <v>88337000000</v>
      </c>
      <c r="G8" s="19">
        <v>0</v>
      </c>
      <c r="H8" s="19">
        <v>88294728002.820007</v>
      </c>
      <c r="I8" s="19">
        <v>42271997.18</v>
      </c>
      <c r="J8" s="19">
        <v>87030398651.820007</v>
      </c>
      <c r="K8" s="19">
        <v>20236831968.09</v>
      </c>
      <c r="L8" s="19">
        <v>20236831968.09</v>
      </c>
      <c r="M8" s="20"/>
      <c r="N8" s="21">
        <f t="shared" si="0"/>
        <v>98.520890059454146</v>
      </c>
      <c r="O8" s="21">
        <f t="shared" si="1"/>
        <v>22.908670170019359</v>
      </c>
      <c r="P8" s="21">
        <f t="shared" si="2"/>
        <v>22.908670170019359</v>
      </c>
    </row>
    <row r="9" spans="1:16" s="18" customFormat="1" ht="33.75">
      <c r="A9" s="15" t="s">
        <v>18</v>
      </c>
      <c r="B9" s="16" t="s">
        <v>19</v>
      </c>
      <c r="C9" s="17" t="s">
        <v>24</v>
      </c>
      <c r="D9" s="15" t="s">
        <v>26</v>
      </c>
      <c r="E9" s="16" t="s">
        <v>25</v>
      </c>
      <c r="F9" s="19">
        <v>525000000</v>
      </c>
      <c r="G9" s="19">
        <v>0</v>
      </c>
      <c r="H9" s="19">
        <v>316124950.50999999</v>
      </c>
      <c r="I9" s="19">
        <v>208875049.49000001</v>
      </c>
      <c r="J9" s="19">
        <v>316124950.50999999</v>
      </c>
      <c r="K9" s="19">
        <v>316124950.50999999</v>
      </c>
      <c r="L9" s="19">
        <v>316124950.50999999</v>
      </c>
      <c r="M9" s="20"/>
      <c r="N9" s="21">
        <f t="shared" si="0"/>
        <v>60.21427628761905</v>
      </c>
      <c r="O9" s="21">
        <f t="shared" si="1"/>
        <v>60.21427628761905</v>
      </c>
      <c r="P9" s="21">
        <f t="shared" si="2"/>
        <v>60.21427628761905</v>
      </c>
    </row>
    <row r="10" spans="1:16" s="18" customFormat="1" ht="33.75">
      <c r="A10" s="15" t="s">
        <v>18</v>
      </c>
      <c r="B10" s="16" t="s">
        <v>19</v>
      </c>
      <c r="C10" s="17" t="s">
        <v>24</v>
      </c>
      <c r="D10" s="15" t="s">
        <v>23</v>
      </c>
      <c r="E10" s="16" t="s">
        <v>25</v>
      </c>
      <c r="F10" s="19">
        <v>168154000000</v>
      </c>
      <c r="G10" s="19">
        <v>0</v>
      </c>
      <c r="H10" s="19">
        <v>164055717602.04999</v>
      </c>
      <c r="I10" s="19">
        <v>4098282397.9499998</v>
      </c>
      <c r="J10" s="19">
        <v>154834998352.87</v>
      </c>
      <c r="K10" s="19">
        <v>76207076565.559998</v>
      </c>
      <c r="L10" s="19">
        <v>76186003640.610001</v>
      </c>
      <c r="M10" s="20"/>
      <c r="N10" s="21">
        <f t="shared" si="0"/>
        <v>92.079283485893882</v>
      </c>
      <c r="O10" s="21">
        <f t="shared" si="1"/>
        <v>45.319811937604811</v>
      </c>
      <c r="P10" s="21">
        <f t="shared" si="2"/>
        <v>45.307280017489923</v>
      </c>
    </row>
    <row r="11" spans="1:16" s="18" customFormat="1" ht="48" customHeight="1">
      <c r="A11" s="15"/>
      <c r="B11" s="16"/>
      <c r="C11" s="17"/>
      <c r="D11" s="15"/>
      <c r="E11" s="4" t="s">
        <v>179</v>
      </c>
      <c r="F11" s="22">
        <f t="shared" ref="F11:L11" si="4">SUM(F8:F10)</f>
        <v>257016000000</v>
      </c>
      <c r="G11" s="22">
        <f t="shared" si="4"/>
        <v>0</v>
      </c>
      <c r="H11" s="22">
        <f t="shared" si="4"/>
        <v>252666570555.38</v>
      </c>
      <c r="I11" s="22">
        <f t="shared" si="4"/>
        <v>4349429444.6199999</v>
      </c>
      <c r="J11" s="22">
        <f t="shared" si="4"/>
        <v>242181521955.20001</v>
      </c>
      <c r="K11" s="22">
        <f t="shared" si="4"/>
        <v>96760033484.160004</v>
      </c>
      <c r="L11" s="22">
        <f t="shared" si="4"/>
        <v>96738960559.209991</v>
      </c>
      <c r="M11" s="20"/>
      <c r="N11" s="23">
        <f t="shared" si="0"/>
        <v>94.228188889096401</v>
      </c>
      <c r="O11" s="23">
        <f t="shared" si="1"/>
        <v>37.647474664674576</v>
      </c>
      <c r="P11" s="23">
        <f t="shared" si="2"/>
        <v>37.639275593429979</v>
      </c>
    </row>
    <row r="12" spans="1:16" s="18" customFormat="1" ht="33.75">
      <c r="A12" s="15" t="s">
        <v>18</v>
      </c>
      <c r="B12" s="16" t="s">
        <v>19</v>
      </c>
      <c r="C12" s="17" t="s">
        <v>27</v>
      </c>
      <c r="D12" s="15" t="s">
        <v>21</v>
      </c>
      <c r="E12" s="16" t="s">
        <v>28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/>
      <c r="N12" s="21">
        <v>0</v>
      </c>
      <c r="O12" s="21">
        <v>0</v>
      </c>
      <c r="P12" s="21">
        <v>0</v>
      </c>
    </row>
    <row r="13" spans="1:16" s="18" customFormat="1" ht="33.75">
      <c r="A13" s="15" t="s">
        <v>18</v>
      </c>
      <c r="B13" s="16" t="s">
        <v>19</v>
      </c>
      <c r="C13" s="17" t="s">
        <v>29</v>
      </c>
      <c r="D13" s="15" t="s">
        <v>21</v>
      </c>
      <c r="E13" s="16" t="s">
        <v>30</v>
      </c>
      <c r="F13" s="19">
        <v>1453278750</v>
      </c>
      <c r="G13" s="19">
        <v>0</v>
      </c>
      <c r="H13" s="19">
        <v>1453278723</v>
      </c>
      <c r="I13" s="19">
        <v>27</v>
      </c>
      <c r="J13" s="19">
        <v>1453278723</v>
      </c>
      <c r="K13" s="19">
        <v>0</v>
      </c>
      <c r="L13" s="19">
        <v>0</v>
      </c>
      <c r="M13" s="20"/>
      <c r="N13" s="21">
        <f t="shared" si="0"/>
        <v>99.999998142132057</v>
      </c>
      <c r="O13" s="21">
        <f t="shared" si="1"/>
        <v>0</v>
      </c>
      <c r="P13" s="21">
        <f t="shared" si="2"/>
        <v>0</v>
      </c>
    </row>
    <row r="14" spans="1:16" s="18" customFormat="1" ht="33.75">
      <c r="A14" s="15" t="s">
        <v>18</v>
      </c>
      <c r="B14" s="16" t="s">
        <v>19</v>
      </c>
      <c r="C14" s="17" t="s">
        <v>31</v>
      </c>
      <c r="D14" s="15" t="s">
        <v>21</v>
      </c>
      <c r="E14" s="16" t="s">
        <v>32</v>
      </c>
      <c r="F14" s="19">
        <v>515280000</v>
      </c>
      <c r="G14" s="19">
        <v>0</v>
      </c>
      <c r="H14" s="19">
        <v>515280000</v>
      </c>
      <c r="I14" s="19">
        <v>0</v>
      </c>
      <c r="J14" s="19">
        <v>515280000</v>
      </c>
      <c r="K14" s="19">
        <v>0</v>
      </c>
      <c r="L14" s="19">
        <v>0</v>
      </c>
      <c r="M14" s="20"/>
      <c r="N14" s="21">
        <f t="shared" si="0"/>
        <v>100</v>
      </c>
      <c r="O14" s="21">
        <f t="shared" si="1"/>
        <v>0</v>
      </c>
      <c r="P14" s="21">
        <f t="shared" si="2"/>
        <v>0</v>
      </c>
    </row>
    <row r="15" spans="1:16" s="18" customFormat="1" ht="45">
      <c r="A15" s="15" t="s">
        <v>18</v>
      </c>
      <c r="B15" s="16" t="s">
        <v>19</v>
      </c>
      <c r="C15" s="17" t="s">
        <v>33</v>
      </c>
      <c r="D15" s="15" t="s">
        <v>21</v>
      </c>
      <c r="E15" s="16" t="s">
        <v>34</v>
      </c>
      <c r="F15" s="19">
        <v>37500000</v>
      </c>
      <c r="G15" s="19">
        <v>0</v>
      </c>
      <c r="H15" s="19">
        <v>37499982</v>
      </c>
      <c r="I15" s="19">
        <v>18</v>
      </c>
      <c r="J15" s="19">
        <v>37499982</v>
      </c>
      <c r="K15" s="19">
        <v>0</v>
      </c>
      <c r="L15" s="19">
        <v>0</v>
      </c>
      <c r="M15" s="20"/>
      <c r="N15" s="21">
        <f t="shared" si="0"/>
        <v>99.999951999999993</v>
      </c>
      <c r="O15" s="21">
        <f t="shared" si="1"/>
        <v>0</v>
      </c>
      <c r="P15" s="21">
        <f t="shared" si="2"/>
        <v>0</v>
      </c>
    </row>
    <row r="16" spans="1:16" s="18" customFormat="1" ht="56.25">
      <c r="A16" s="15" t="s">
        <v>18</v>
      </c>
      <c r="B16" s="16" t="s">
        <v>19</v>
      </c>
      <c r="C16" s="17" t="s">
        <v>35</v>
      </c>
      <c r="D16" s="15" t="s">
        <v>21</v>
      </c>
      <c r="E16" s="16" t="s">
        <v>36</v>
      </c>
      <c r="F16" s="19">
        <v>98825280</v>
      </c>
      <c r="G16" s="19">
        <v>0</v>
      </c>
      <c r="H16" s="19">
        <v>98825280</v>
      </c>
      <c r="I16" s="19">
        <v>0</v>
      </c>
      <c r="J16" s="19">
        <v>98825280</v>
      </c>
      <c r="K16" s="19">
        <v>0</v>
      </c>
      <c r="L16" s="19">
        <v>0</v>
      </c>
      <c r="M16" s="20"/>
      <c r="N16" s="21">
        <f t="shared" si="0"/>
        <v>100</v>
      </c>
      <c r="O16" s="21">
        <f t="shared" si="1"/>
        <v>0</v>
      </c>
      <c r="P16" s="21">
        <f t="shared" si="2"/>
        <v>0</v>
      </c>
    </row>
    <row r="17" spans="1:16" s="18" customFormat="1" ht="56.25">
      <c r="A17" s="15" t="s">
        <v>18</v>
      </c>
      <c r="B17" s="16" t="s">
        <v>19</v>
      </c>
      <c r="C17" s="17" t="s">
        <v>37</v>
      </c>
      <c r="D17" s="15" t="s">
        <v>21</v>
      </c>
      <c r="E17" s="16" t="s">
        <v>38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/>
      <c r="N17" s="21">
        <v>0</v>
      </c>
      <c r="O17" s="21">
        <v>0</v>
      </c>
      <c r="P17" s="21">
        <v>0</v>
      </c>
    </row>
    <row r="18" spans="1:16" s="18" customFormat="1" ht="33.75">
      <c r="A18" s="15" t="s">
        <v>18</v>
      </c>
      <c r="B18" s="16" t="s">
        <v>19</v>
      </c>
      <c r="C18" s="17" t="s">
        <v>39</v>
      </c>
      <c r="D18" s="15" t="s">
        <v>21</v>
      </c>
      <c r="E18" s="16" t="s">
        <v>40</v>
      </c>
      <c r="F18" s="19">
        <v>9854432</v>
      </c>
      <c r="G18" s="19">
        <v>0</v>
      </c>
      <c r="H18" s="19">
        <v>9854417.4000000004</v>
      </c>
      <c r="I18" s="19">
        <v>14.6</v>
      </c>
      <c r="J18" s="19">
        <v>9854417.4000000004</v>
      </c>
      <c r="K18" s="19">
        <v>0</v>
      </c>
      <c r="L18" s="19">
        <v>0</v>
      </c>
      <c r="M18" s="20"/>
      <c r="N18" s="21">
        <f t="shared" si="0"/>
        <v>99.99985184331274</v>
      </c>
      <c r="O18" s="21">
        <f t="shared" si="1"/>
        <v>0</v>
      </c>
      <c r="P18" s="21">
        <f t="shared" si="2"/>
        <v>0</v>
      </c>
    </row>
    <row r="19" spans="1:16" s="18" customFormat="1" ht="33.75">
      <c r="A19" s="15" t="s">
        <v>18</v>
      </c>
      <c r="B19" s="16" t="s">
        <v>19</v>
      </c>
      <c r="C19" s="17" t="s">
        <v>41</v>
      </c>
      <c r="D19" s="15" t="s">
        <v>21</v>
      </c>
      <c r="E19" s="16" t="s">
        <v>42</v>
      </c>
      <c r="F19" s="19">
        <v>829845000</v>
      </c>
      <c r="G19" s="19">
        <v>0</v>
      </c>
      <c r="H19" s="19">
        <v>829844964</v>
      </c>
      <c r="I19" s="19">
        <v>36</v>
      </c>
      <c r="J19" s="19">
        <v>829844964</v>
      </c>
      <c r="K19" s="19">
        <v>0</v>
      </c>
      <c r="L19" s="19">
        <v>0</v>
      </c>
      <c r="M19" s="20"/>
      <c r="N19" s="21">
        <f t="shared" si="0"/>
        <v>99.999995661840458</v>
      </c>
      <c r="O19" s="21">
        <f t="shared" si="1"/>
        <v>0</v>
      </c>
      <c r="P19" s="21">
        <f t="shared" si="2"/>
        <v>0</v>
      </c>
    </row>
    <row r="20" spans="1:16" s="18" customFormat="1" ht="56.25">
      <c r="A20" s="15" t="s">
        <v>18</v>
      </c>
      <c r="B20" s="16" t="s">
        <v>19</v>
      </c>
      <c r="C20" s="17" t="s">
        <v>43</v>
      </c>
      <c r="D20" s="15" t="s">
        <v>21</v>
      </c>
      <c r="E20" s="16" t="s">
        <v>44</v>
      </c>
      <c r="F20" s="19">
        <v>881390960</v>
      </c>
      <c r="G20" s="19">
        <v>0</v>
      </c>
      <c r="H20" s="19">
        <v>881390928</v>
      </c>
      <c r="I20" s="19">
        <v>32</v>
      </c>
      <c r="J20" s="19">
        <v>881390928</v>
      </c>
      <c r="K20" s="19">
        <v>0</v>
      </c>
      <c r="L20" s="19">
        <v>0</v>
      </c>
      <c r="M20" s="20"/>
      <c r="N20" s="21">
        <f t="shared" si="0"/>
        <v>99.999996369375054</v>
      </c>
      <c r="O20" s="21">
        <f t="shared" si="1"/>
        <v>0</v>
      </c>
      <c r="P20" s="21">
        <f t="shared" si="2"/>
        <v>0</v>
      </c>
    </row>
    <row r="21" spans="1:16" s="18" customFormat="1" ht="33.75">
      <c r="A21" s="15" t="s">
        <v>18</v>
      </c>
      <c r="B21" s="16" t="s">
        <v>19</v>
      </c>
      <c r="C21" s="17" t="s">
        <v>45</v>
      </c>
      <c r="D21" s="15" t="s">
        <v>21</v>
      </c>
      <c r="E21" s="16" t="s">
        <v>46</v>
      </c>
      <c r="F21" s="19">
        <v>61395000</v>
      </c>
      <c r="G21" s="19">
        <v>0</v>
      </c>
      <c r="H21" s="19">
        <v>61394970</v>
      </c>
      <c r="I21" s="19">
        <v>30</v>
      </c>
      <c r="J21" s="19">
        <v>61394970</v>
      </c>
      <c r="K21" s="19">
        <v>0</v>
      </c>
      <c r="L21" s="19">
        <v>0</v>
      </c>
      <c r="M21" s="20"/>
      <c r="N21" s="21">
        <f t="shared" si="0"/>
        <v>99.999951136085997</v>
      </c>
      <c r="O21" s="21">
        <f t="shared" si="1"/>
        <v>0</v>
      </c>
      <c r="P21" s="21">
        <f t="shared" si="2"/>
        <v>0</v>
      </c>
    </row>
    <row r="22" spans="1:16" s="18" customFormat="1" ht="33.75">
      <c r="A22" s="15" t="s">
        <v>18</v>
      </c>
      <c r="B22" s="16" t="s">
        <v>19</v>
      </c>
      <c r="C22" s="17" t="s">
        <v>47</v>
      </c>
      <c r="D22" s="15" t="s">
        <v>21</v>
      </c>
      <c r="E22" s="16" t="s">
        <v>48</v>
      </c>
      <c r="F22" s="19">
        <v>267101250</v>
      </c>
      <c r="G22" s="19">
        <v>0</v>
      </c>
      <c r="H22" s="19">
        <v>267101250</v>
      </c>
      <c r="I22" s="19">
        <v>0</v>
      </c>
      <c r="J22" s="19">
        <v>267101250</v>
      </c>
      <c r="K22" s="19">
        <v>0</v>
      </c>
      <c r="L22" s="19">
        <v>0</v>
      </c>
      <c r="M22" s="20"/>
      <c r="N22" s="21">
        <f t="shared" si="0"/>
        <v>100</v>
      </c>
      <c r="O22" s="21">
        <f t="shared" si="1"/>
        <v>0</v>
      </c>
      <c r="P22" s="21">
        <f t="shared" si="2"/>
        <v>0</v>
      </c>
    </row>
    <row r="23" spans="1:16" s="18" customFormat="1" ht="45">
      <c r="A23" s="15" t="s">
        <v>18</v>
      </c>
      <c r="B23" s="16" t="s">
        <v>19</v>
      </c>
      <c r="C23" s="17" t="s">
        <v>49</v>
      </c>
      <c r="D23" s="15" t="s">
        <v>21</v>
      </c>
      <c r="E23" s="16" t="s">
        <v>50</v>
      </c>
      <c r="F23" s="19">
        <v>400331880</v>
      </c>
      <c r="G23" s="19">
        <v>0</v>
      </c>
      <c r="H23" s="19">
        <v>400331856</v>
      </c>
      <c r="I23" s="19">
        <v>24</v>
      </c>
      <c r="J23" s="19">
        <v>400331856</v>
      </c>
      <c r="K23" s="19">
        <v>0</v>
      </c>
      <c r="L23" s="19">
        <v>0</v>
      </c>
      <c r="M23" s="20"/>
      <c r="N23" s="21">
        <f t="shared" si="0"/>
        <v>99.99999400497407</v>
      </c>
      <c r="O23" s="21">
        <f t="shared" si="1"/>
        <v>0</v>
      </c>
      <c r="P23" s="21">
        <f t="shared" si="2"/>
        <v>0</v>
      </c>
    </row>
    <row r="24" spans="1:16" s="18" customFormat="1" ht="33.75">
      <c r="A24" s="15" t="s">
        <v>18</v>
      </c>
      <c r="B24" s="16" t="s">
        <v>19</v>
      </c>
      <c r="C24" s="17" t="s">
        <v>51</v>
      </c>
      <c r="D24" s="15" t="s">
        <v>21</v>
      </c>
      <c r="E24" s="16" t="s">
        <v>52</v>
      </c>
      <c r="F24" s="19">
        <v>197261840</v>
      </c>
      <c r="G24" s="19">
        <v>0</v>
      </c>
      <c r="H24" s="19">
        <v>197261808</v>
      </c>
      <c r="I24" s="19">
        <v>32</v>
      </c>
      <c r="J24" s="19">
        <v>197261808</v>
      </c>
      <c r="K24" s="19">
        <v>0</v>
      </c>
      <c r="L24" s="19">
        <v>0</v>
      </c>
      <c r="M24" s="20"/>
      <c r="N24" s="21">
        <f t="shared" si="0"/>
        <v>99.999983777906564</v>
      </c>
      <c r="O24" s="21">
        <f t="shared" si="1"/>
        <v>0</v>
      </c>
      <c r="P24" s="21">
        <f t="shared" si="2"/>
        <v>0</v>
      </c>
    </row>
    <row r="25" spans="1:16" s="18" customFormat="1" ht="33.75">
      <c r="A25" s="15" t="s">
        <v>18</v>
      </c>
      <c r="B25" s="16" t="s">
        <v>19</v>
      </c>
      <c r="C25" s="17" t="s">
        <v>53</v>
      </c>
      <c r="D25" s="15" t="s">
        <v>21</v>
      </c>
      <c r="E25" s="16" t="s">
        <v>54</v>
      </c>
      <c r="F25" s="19">
        <v>24720000</v>
      </c>
      <c r="G25" s="19">
        <v>0</v>
      </c>
      <c r="H25" s="19">
        <v>24719994</v>
      </c>
      <c r="I25" s="19">
        <v>6</v>
      </c>
      <c r="J25" s="19">
        <v>24719994</v>
      </c>
      <c r="K25" s="19">
        <v>0</v>
      </c>
      <c r="L25" s="19">
        <v>0</v>
      </c>
      <c r="M25" s="20"/>
      <c r="N25" s="21">
        <f t="shared" si="0"/>
        <v>99.999975728155334</v>
      </c>
      <c r="O25" s="21">
        <f t="shared" si="1"/>
        <v>0</v>
      </c>
      <c r="P25" s="21">
        <f t="shared" si="2"/>
        <v>0</v>
      </c>
    </row>
    <row r="26" spans="1:16" s="18" customFormat="1" ht="33.75">
      <c r="A26" s="15" t="s">
        <v>18</v>
      </c>
      <c r="B26" s="16" t="s">
        <v>19</v>
      </c>
      <c r="C26" s="17" t="s">
        <v>55</v>
      </c>
      <c r="D26" s="15" t="s">
        <v>21</v>
      </c>
      <c r="E26" s="16" t="s">
        <v>56</v>
      </c>
      <c r="F26" s="19">
        <v>27073388</v>
      </c>
      <c r="G26" s="19">
        <v>0</v>
      </c>
      <c r="H26" s="19">
        <v>23096775</v>
      </c>
      <c r="I26" s="19">
        <v>3976613</v>
      </c>
      <c r="J26" s="19">
        <v>23096775</v>
      </c>
      <c r="K26" s="19">
        <v>0</v>
      </c>
      <c r="L26" s="19">
        <v>0</v>
      </c>
      <c r="M26" s="20"/>
      <c r="N26" s="21">
        <f t="shared" si="0"/>
        <v>85.311727516334486</v>
      </c>
      <c r="O26" s="21">
        <f t="shared" si="1"/>
        <v>0</v>
      </c>
      <c r="P26" s="21">
        <f t="shared" si="2"/>
        <v>0</v>
      </c>
    </row>
    <row r="27" spans="1:16" s="18" customFormat="1" ht="78.75">
      <c r="A27" s="15" t="s">
        <v>18</v>
      </c>
      <c r="B27" s="16" t="s">
        <v>19</v>
      </c>
      <c r="C27" s="17" t="s">
        <v>57</v>
      </c>
      <c r="D27" s="15" t="s">
        <v>21</v>
      </c>
      <c r="E27" s="16" t="s">
        <v>58</v>
      </c>
      <c r="F27" s="19">
        <v>49423251</v>
      </c>
      <c r="G27" s="19">
        <v>0</v>
      </c>
      <c r="H27" s="19">
        <v>49421229</v>
      </c>
      <c r="I27" s="19">
        <v>2022</v>
      </c>
      <c r="J27" s="19">
        <v>49421229</v>
      </c>
      <c r="K27" s="19">
        <v>0</v>
      </c>
      <c r="L27" s="19">
        <v>0</v>
      </c>
      <c r="M27" s="20"/>
      <c r="N27" s="21">
        <f t="shared" si="0"/>
        <v>99.995908808184225</v>
      </c>
      <c r="O27" s="21">
        <f t="shared" si="1"/>
        <v>0</v>
      </c>
      <c r="P27" s="21">
        <f t="shared" si="2"/>
        <v>0</v>
      </c>
    </row>
    <row r="28" spans="1:16" s="18" customFormat="1" ht="33.75">
      <c r="A28" s="15" t="s">
        <v>18</v>
      </c>
      <c r="B28" s="16" t="s">
        <v>19</v>
      </c>
      <c r="C28" s="17" t="s">
        <v>59</v>
      </c>
      <c r="D28" s="15" t="s">
        <v>21</v>
      </c>
      <c r="E28" s="16" t="s">
        <v>60</v>
      </c>
      <c r="F28" s="19">
        <v>226751250</v>
      </c>
      <c r="G28" s="19">
        <v>0</v>
      </c>
      <c r="H28" s="19">
        <v>226751226</v>
      </c>
      <c r="I28" s="19">
        <v>24</v>
      </c>
      <c r="J28" s="19">
        <v>226751226</v>
      </c>
      <c r="K28" s="19">
        <v>0</v>
      </c>
      <c r="L28" s="19">
        <v>0</v>
      </c>
      <c r="M28" s="20"/>
      <c r="N28" s="21">
        <f t="shared" si="0"/>
        <v>99.999989415714353</v>
      </c>
      <c r="O28" s="21">
        <f t="shared" si="1"/>
        <v>0</v>
      </c>
      <c r="P28" s="21">
        <f t="shared" si="2"/>
        <v>0</v>
      </c>
    </row>
    <row r="29" spans="1:16" s="18" customFormat="1" ht="112.5">
      <c r="A29" s="15" t="s">
        <v>18</v>
      </c>
      <c r="B29" s="16" t="s">
        <v>19</v>
      </c>
      <c r="C29" s="17" t="s">
        <v>61</v>
      </c>
      <c r="D29" s="15" t="s">
        <v>21</v>
      </c>
      <c r="E29" s="16" t="s">
        <v>62</v>
      </c>
      <c r="F29" s="19">
        <v>171930000</v>
      </c>
      <c r="G29" s="19">
        <v>0</v>
      </c>
      <c r="H29" s="19">
        <v>171929979</v>
      </c>
      <c r="I29" s="19">
        <v>21</v>
      </c>
      <c r="J29" s="19">
        <v>171929979</v>
      </c>
      <c r="K29" s="19">
        <v>0</v>
      </c>
      <c r="L29" s="19">
        <v>0</v>
      </c>
      <c r="M29" s="20"/>
      <c r="N29" s="21">
        <f t="shared" si="0"/>
        <v>99.999987785726745</v>
      </c>
      <c r="O29" s="21">
        <f t="shared" si="1"/>
        <v>0</v>
      </c>
      <c r="P29" s="21">
        <f t="shared" si="2"/>
        <v>0</v>
      </c>
    </row>
    <row r="30" spans="1:16" s="18" customFormat="1" ht="67.5">
      <c r="A30" s="15" t="s">
        <v>18</v>
      </c>
      <c r="B30" s="16" t="s">
        <v>19</v>
      </c>
      <c r="C30" s="17" t="s">
        <v>63</v>
      </c>
      <c r="D30" s="15" t="s">
        <v>21</v>
      </c>
      <c r="E30" s="16" t="s">
        <v>64</v>
      </c>
      <c r="F30" s="19">
        <v>180158100</v>
      </c>
      <c r="G30" s="19">
        <v>0</v>
      </c>
      <c r="H30" s="19">
        <v>180158087.80000001</v>
      </c>
      <c r="I30" s="19">
        <v>12.2</v>
      </c>
      <c r="J30" s="19">
        <v>180158087.80000001</v>
      </c>
      <c r="K30" s="19">
        <v>0</v>
      </c>
      <c r="L30" s="19">
        <v>0</v>
      </c>
      <c r="M30" s="20"/>
      <c r="N30" s="21">
        <f t="shared" si="0"/>
        <v>99.99999322817014</v>
      </c>
      <c r="O30" s="21">
        <f t="shared" si="1"/>
        <v>0</v>
      </c>
      <c r="P30" s="21">
        <f t="shared" si="2"/>
        <v>0</v>
      </c>
    </row>
    <row r="31" spans="1:16" s="18" customFormat="1" ht="33.75">
      <c r="A31" s="15" t="s">
        <v>18</v>
      </c>
      <c r="B31" s="16" t="s">
        <v>19</v>
      </c>
      <c r="C31" s="17" t="s">
        <v>65</v>
      </c>
      <c r="D31" s="15" t="s">
        <v>21</v>
      </c>
      <c r="E31" s="16" t="s">
        <v>66</v>
      </c>
      <c r="F31" s="19">
        <v>208656760</v>
      </c>
      <c r="G31" s="19">
        <v>0</v>
      </c>
      <c r="H31" s="19">
        <v>208656720</v>
      </c>
      <c r="I31" s="19">
        <v>40</v>
      </c>
      <c r="J31" s="19">
        <v>208656720</v>
      </c>
      <c r="K31" s="19">
        <v>0</v>
      </c>
      <c r="L31" s="19">
        <v>0</v>
      </c>
      <c r="M31" s="20"/>
      <c r="N31" s="21">
        <f t="shared" si="0"/>
        <v>99.999980829760801</v>
      </c>
      <c r="O31" s="21">
        <f t="shared" si="1"/>
        <v>0</v>
      </c>
      <c r="P31" s="21">
        <f t="shared" si="2"/>
        <v>0</v>
      </c>
    </row>
    <row r="32" spans="1:16" s="18" customFormat="1" ht="33.75">
      <c r="A32" s="15" t="s">
        <v>18</v>
      </c>
      <c r="B32" s="16" t="s">
        <v>19</v>
      </c>
      <c r="C32" s="17" t="s">
        <v>67</v>
      </c>
      <c r="D32" s="15" t="s">
        <v>21</v>
      </c>
      <c r="E32" s="16" t="s">
        <v>68</v>
      </c>
      <c r="F32" s="19">
        <v>17000000</v>
      </c>
      <c r="G32" s="19">
        <v>0</v>
      </c>
      <c r="H32" s="19">
        <v>16999968</v>
      </c>
      <c r="I32" s="19">
        <v>32</v>
      </c>
      <c r="J32" s="19">
        <v>16999968</v>
      </c>
      <c r="K32" s="19">
        <v>0</v>
      </c>
      <c r="L32" s="19">
        <v>0</v>
      </c>
      <c r="M32" s="20"/>
      <c r="N32" s="21">
        <f t="shared" si="0"/>
        <v>99.999811764705882</v>
      </c>
      <c r="O32" s="21">
        <f t="shared" si="1"/>
        <v>0</v>
      </c>
      <c r="P32" s="21">
        <f t="shared" si="2"/>
        <v>0</v>
      </c>
    </row>
    <row r="33" spans="1:16" s="18" customFormat="1" ht="33.75">
      <c r="A33" s="15" t="s">
        <v>18</v>
      </c>
      <c r="B33" s="16" t="s">
        <v>19</v>
      </c>
      <c r="C33" s="17" t="s">
        <v>69</v>
      </c>
      <c r="D33" s="15" t="s">
        <v>21</v>
      </c>
      <c r="E33" s="16" t="s">
        <v>70</v>
      </c>
      <c r="F33" s="19">
        <v>84000000</v>
      </c>
      <c r="G33" s="19">
        <v>0</v>
      </c>
      <c r="H33" s="19">
        <v>84000000</v>
      </c>
      <c r="I33" s="19">
        <v>0</v>
      </c>
      <c r="J33" s="19">
        <v>84000000</v>
      </c>
      <c r="K33" s="19">
        <v>0</v>
      </c>
      <c r="L33" s="19">
        <v>0</v>
      </c>
      <c r="M33" s="20"/>
      <c r="N33" s="21">
        <f t="shared" si="0"/>
        <v>100</v>
      </c>
      <c r="O33" s="21">
        <f t="shared" si="1"/>
        <v>0</v>
      </c>
      <c r="P33" s="21">
        <f t="shared" si="2"/>
        <v>0</v>
      </c>
    </row>
    <row r="34" spans="1:16" s="18" customFormat="1" ht="56.25">
      <c r="A34" s="15" t="s">
        <v>18</v>
      </c>
      <c r="B34" s="16" t="s">
        <v>19</v>
      </c>
      <c r="C34" s="17" t="s">
        <v>71</v>
      </c>
      <c r="D34" s="15" t="s">
        <v>21</v>
      </c>
      <c r="E34" s="16" t="s">
        <v>72</v>
      </c>
      <c r="F34" s="19">
        <v>600892871</v>
      </c>
      <c r="G34" s="19">
        <v>0</v>
      </c>
      <c r="H34" s="19">
        <v>600892870.08000004</v>
      </c>
      <c r="I34" s="19">
        <v>0.92</v>
      </c>
      <c r="J34" s="19">
        <v>600892870.08000004</v>
      </c>
      <c r="K34" s="19">
        <v>600892870.08000004</v>
      </c>
      <c r="L34" s="19">
        <v>600892870.08000004</v>
      </c>
      <c r="M34" s="20"/>
      <c r="N34" s="21">
        <f t="shared" si="0"/>
        <v>99.999999846894525</v>
      </c>
      <c r="O34" s="21">
        <f t="shared" si="1"/>
        <v>99.999999846894525</v>
      </c>
      <c r="P34" s="21">
        <f t="shared" si="2"/>
        <v>99.999999846894525</v>
      </c>
    </row>
    <row r="35" spans="1:16" s="18" customFormat="1" ht="45">
      <c r="A35" s="15" t="s">
        <v>18</v>
      </c>
      <c r="B35" s="16" t="s">
        <v>19</v>
      </c>
      <c r="C35" s="17" t="s">
        <v>73</v>
      </c>
      <c r="D35" s="15" t="s">
        <v>21</v>
      </c>
      <c r="E35" s="16" t="s">
        <v>74</v>
      </c>
      <c r="F35" s="19">
        <v>884496200</v>
      </c>
      <c r="G35" s="19">
        <v>0</v>
      </c>
      <c r="H35" s="19">
        <v>884496192</v>
      </c>
      <c r="I35" s="19">
        <v>8</v>
      </c>
      <c r="J35" s="19">
        <v>884496192</v>
      </c>
      <c r="K35" s="19">
        <v>0</v>
      </c>
      <c r="L35" s="19">
        <v>0</v>
      </c>
      <c r="M35" s="20"/>
      <c r="N35" s="21">
        <f t="shared" si="0"/>
        <v>99.999999095530313</v>
      </c>
      <c r="O35" s="21">
        <f t="shared" si="1"/>
        <v>0</v>
      </c>
      <c r="P35" s="21">
        <f t="shared" si="2"/>
        <v>0</v>
      </c>
    </row>
    <row r="36" spans="1:16" s="18" customFormat="1" ht="33.75">
      <c r="A36" s="15" t="s">
        <v>18</v>
      </c>
      <c r="B36" s="16" t="s">
        <v>19</v>
      </c>
      <c r="C36" s="17" t="s">
        <v>75</v>
      </c>
      <c r="D36" s="15" t="s">
        <v>21</v>
      </c>
      <c r="E36" s="16" t="s">
        <v>76</v>
      </c>
      <c r="F36" s="19">
        <v>44561250</v>
      </c>
      <c r="G36" s="19">
        <v>0</v>
      </c>
      <c r="H36" s="19">
        <v>44561244</v>
      </c>
      <c r="I36" s="19">
        <v>6</v>
      </c>
      <c r="J36" s="19">
        <v>44561244</v>
      </c>
      <c r="K36" s="19">
        <v>0</v>
      </c>
      <c r="L36" s="19">
        <v>0</v>
      </c>
      <c r="M36" s="20"/>
      <c r="N36" s="21">
        <f t="shared" si="0"/>
        <v>99.999986535386682</v>
      </c>
      <c r="O36" s="21">
        <f t="shared" si="1"/>
        <v>0</v>
      </c>
      <c r="P36" s="21">
        <f t="shared" si="2"/>
        <v>0</v>
      </c>
    </row>
    <row r="37" spans="1:16" s="18" customFormat="1" ht="33.75">
      <c r="A37" s="15" t="s">
        <v>18</v>
      </c>
      <c r="B37" s="16" t="s">
        <v>19</v>
      </c>
      <c r="C37" s="17" t="s">
        <v>77</v>
      </c>
      <c r="D37" s="15" t="s">
        <v>23</v>
      </c>
      <c r="E37" s="16" t="s">
        <v>78</v>
      </c>
      <c r="F37" s="19">
        <v>500000000</v>
      </c>
      <c r="G37" s="19">
        <v>0</v>
      </c>
      <c r="H37" s="19">
        <v>398647073.80000001</v>
      </c>
      <c r="I37" s="19">
        <v>101352926.2</v>
      </c>
      <c r="J37" s="19">
        <v>398647073.80000001</v>
      </c>
      <c r="K37" s="19">
        <v>398647073.80000001</v>
      </c>
      <c r="L37" s="19">
        <v>398647073.80000001</v>
      </c>
      <c r="M37" s="20"/>
      <c r="N37" s="21">
        <f t="shared" si="0"/>
        <v>79.729414759999997</v>
      </c>
      <c r="O37" s="21">
        <f t="shared" si="1"/>
        <v>79.729414759999997</v>
      </c>
      <c r="P37" s="21">
        <f t="shared" si="2"/>
        <v>79.729414759999997</v>
      </c>
    </row>
    <row r="38" spans="1:16" s="18" customFormat="1" ht="33.75">
      <c r="A38" s="15" t="s">
        <v>18</v>
      </c>
      <c r="B38" s="16" t="s">
        <v>19</v>
      </c>
      <c r="C38" s="17" t="s">
        <v>79</v>
      </c>
      <c r="D38" s="15" t="s">
        <v>21</v>
      </c>
      <c r="E38" s="16" t="s">
        <v>80</v>
      </c>
      <c r="F38" s="19">
        <v>528750</v>
      </c>
      <c r="G38" s="19">
        <v>0</v>
      </c>
      <c r="H38" s="19">
        <v>528723</v>
      </c>
      <c r="I38" s="19">
        <v>27</v>
      </c>
      <c r="J38" s="19">
        <v>528723</v>
      </c>
      <c r="K38" s="19">
        <v>0</v>
      </c>
      <c r="L38" s="19">
        <v>0</v>
      </c>
      <c r="M38" s="20"/>
      <c r="N38" s="21">
        <f t="shared" si="0"/>
        <v>99.994893617021276</v>
      </c>
      <c r="O38" s="21">
        <f t="shared" si="1"/>
        <v>0</v>
      </c>
      <c r="P38" s="21">
        <f t="shared" si="2"/>
        <v>0</v>
      </c>
    </row>
    <row r="39" spans="1:16" s="18" customFormat="1" ht="33.75">
      <c r="A39" s="15" t="s">
        <v>18</v>
      </c>
      <c r="B39" s="16" t="s">
        <v>19</v>
      </c>
      <c r="C39" s="17" t="s">
        <v>81</v>
      </c>
      <c r="D39" s="15" t="s">
        <v>21</v>
      </c>
      <c r="E39" s="16" t="s">
        <v>82</v>
      </c>
      <c r="F39" s="19">
        <v>257782500</v>
      </c>
      <c r="G39" s="19">
        <v>0</v>
      </c>
      <c r="H39" s="19">
        <v>257782473</v>
      </c>
      <c r="I39" s="19">
        <v>27</v>
      </c>
      <c r="J39" s="19">
        <v>257782473</v>
      </c>
      <c r="K39" s="19">
        <v>0</v>
      </c>
      <c r="L39" s="19">
        <v>0</v>
      </c>
      <c r="M39" s="20"/>
      <c r="N39" s="21">
        <f t="shared" si="0"/>
        <v>99.999989526053938</v>
      </c>
      <c r="O39" s="21">
        <f t="shared" si="1"/>
        <v>0</v>
      </c>
      <c r="P39" s="21">
        <f t="shared" si="2"/>
        <v>0</v>
      </c>
    </row>
    <row r="40" spans="1:16" s="18" customFormat="1" ht="33.75">
      <c r="A40" s="15" t="s">
        <v>18</v>
      </c>
      <c r="B40" s="16" t="s">
        <v>19</v>
      </c>
      <c r="C40" s="17" t="s">
        <v>83</v>
      </c>
      <c r="D40" s="15" t="s">
        <v>21</v>
      </c>
      <c r="E40" s="16" t="s">
        <v>84</v>
      </c>
      <c r="F40" s="19">
        <v>4000000000</v>
      </c>
      <c r="G40" s="19">
        <v>0</v>
      </c>
      <c r="H40" s="19">
        <v>3000000000</v>
      </c>
      <c r="I40" s="19">
        <v>1000000000</v>
      </c>
      <c r="J40" s="19">
        <v>3000000000</v>
      </c>
      <c r="K40" s="19">
        <v>3000000000</v>
      </c>
      <c r="L40" s="19">
        <v>3000000000</v>
      </c>
      <c r="M40" s="20"/>
      <c r="N40" s="21">
        <f t="shared" si="0"/>
        <v>75</v>
      </c>
      <c r="O40" s="21">
        <f t="shared" si="1"/>
        <v>75</v>
      </c>
      <c r="P40" s="21">
        <f t="shared" si="2"/>
        <v>75</v>
      </c>
    </row>
    <row r="41" spans="1:16" s="18" customFormat="1" ht="33.75">
      <c r="A41" s="15" t="s">
        <v>18</v>
      </c>
      <c r="B41" s="16" t="s">
        <v>19</v>
      </c>
      <c r="C41" s="17" t="s">
        <v>85</v>
      </c>
      <c r="D41" s="15" t="s">
        <v>21</v>
      </c>
      <c r="E41" s="16" t="s">
        <v>86</v>
      </c>
      <c r="F41" s="19">
        <v>249593657</v>
      </c>
      <c r="G41" s="19">
        <v>0</v>
      </c>
      <c r="H41" s="19">
        <v>249593656.68000001</v>
      </c>
      <c r="I41" s="19">
        <v>0.32</v>
      </c>
      <c r="J41" s="19">
        <v>249593656.68000001</v>
      </c>
      <c r="K41" s="19">
        <v>249593656.68000001</v>
      </c>
      <c r="L41" s="19">
        <v>249593656.68000001</v>
      </c>
      <c r="M41" s="20"/>
      <c r="N41" s="21">
        <f t="shared" si="0"/>
        <v>99.999999871791616</v>
      </c>
      <c r="O41" s="21">
        <f t="shared" si="1"/>
        <v>99.999999871791616</v>
      </c>
      <c r="P41" s="21">
        <f t="shared" si="2"/>
        <v>99.999999871791616</v>
      </c>
    </row>
    <row r="42" spans="1:16" s="18" customFormat="1" ht="45">
      <c r="A42" s="15" t="s">
        <v>18</v>
      </c>
      <c r="B42" s="16" t="s">
        <v>19</v>
      </c>
      <c r="C42" s="17" t="s">
        <v>87</v>
      </c>
      <c r="D42" s="15" t="s">
        <v>21</v>
      </c>
      <c r="E42" s="16" t="s">
        <v>88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0"/>
      <c r="N42" s="21">
        <v>0</v>
      </c>
      <c r="O42" s="21">
        <v>0</v>
      </c>
      <c r="P42" s="21">
        <v>0</v>
      </c>
    </row>
    <row r="43" spans="1:16" s="18" customFormat="1" ht="45">
      <c r="A43" s="15" t="s">
        <v>18</v>
      </c>
      <c r="B43" s="16" t="s">
        <v>19</v>
      </c>
      <c r="C43" s="17" t="s">
        <v>89</v>
      </c>
      <c r="D43" s="15" t="s">
        <v>21</v>
      </c>
      <c r="E43" s="16" t="s">
        <v>90</v>
      </c>
      <c r="F43" s="19">
        <v>182969600</v>
      </c>
      <c r="G43" s="19">
        <v>0</v>
      </c>
      <c r="H43" s="19">
        <v>182969568</v>
      </c>
      <c r="I43" s="19">
        <v>32</v>
      </c>
      <c r="J43" s="19">
        <v>182969568</v>
      </c>
      <c r="K43" s="19">
        <v>0</v>
      </c>
      <c r="L43" s="19">
        <v>0</v>
      </c>
      <c r="M43" s="20"/>
      <c r="N43" s="21">
        <f t="shared" si="0"/>
        <v>99.999982510755885</v>
      </c>
      <c r="O43" s="21">
        <f t="shared" si="1"/>
        <v>0</v>
      </c>
      <c r="P43" s="21">
        <f t="shared" si="2"/>
        <v>0</v>
      </c>
    </row>
    <row r="44" spans="1:16" s="18" customFormat="1" ht="33.75">
      <c r="A44" s="15" t="s">
        <v>18</v>
      </c>
      <c r="B44" s="16" t="s">
        <v>19</v>
      </c>
      <c r="C44" s="17" t="s">
        <v>91</v>
      </c>
      <c r="D44" s="15" t="s">
        <v>21</v>
      </c>
      <c r="E44" s="16" t="s">
        <v>92</v>
      </c>
      <c r="F44" s="19">
        <v>43023740</v>
      </c>
      <c r="G44" s="19">
        <v>0</v>
      </c>
      <c r="H44" s="19">
        <v>43023739.899999999</v>
      </c>
      <c r="I44" s="19">
        <v>0.1</v>
      </c>
      <c r="J44" s="19">
        <v>43023739.899999999</v>
      </c>
      <c r="K44" s="19">
        <v>43023739.899999999</v>
      </c>
      <c r="L44" s="19">
        <v>43023739.899999999</v>
      </c>
      <c r="M44" s="20"/>
      <c r="N44" s="21">
        <f t="shared" si="0"/>
        <v>99.999999767570188</v>
      </c>
      <c r="O44" s="21">
        <f t="shared" si="1"/>
        <v>99.999999767570188</v>
      </c>
      <c r="P44" s="21">
        <f t="shared" si="2"/>
        <v>99.999999767570188</v>
      </c>
    </row>
    <row r="45" spans="1:16" s="18" customFormat="1" ht="33.75">
      <c r="A45" s="15" t="s">
        <v>18</v>
      </c>
      <c r="B45" s="16" t="s">
        <v>19</v>
      </c>
      <c r="C45" s="17" t="s">
        <v>93</v>
      </c>
      <c r="D45" s="15" t="s">
        <v>21</v>
      </c>
      <c r="E45" s="16" t="s">
        <v>94</v>
      </c>
      <c r="F45" s="19">
        <v>300000000</v>
      </c>
      <c r="G45" s="19">
        <v>0</v>
      </c>
      <c r="H45" s="19">
        <v>299999973</v>
      </c>
      <c r="I45" s="19">
        <v>27</v>
      </c>
      <c r="J45" s="19">
        <v>299999973</v>
      </c>
      <c r="K45" s="19">
        <v>0</v>
      </c>
      <c r="L45" s="19">
        <v>0</v>
      </c>
      <c r="M45" s="20"/>
      <c r="N45" s="21">
        <f t="shared" si="0"/>
        <v>99.999990999999994</v>
      </c>
      <c r="O45" s="21">
        <f t="shared" si="1"/>
        <v>0</v>
      </c>
      <c r="P45" s="21">
        <f t="shared" si="2"/>
        <v>0</v>
      </c>
    </row>
    <row r="46" spans="1:16" s="18" customFormat="1" ht="45">
      <c r="A46" s="15" t="s">
        <v>18</v>
      </c>
      <c r="B46" s="16" t="s">
        <v>19</v>
      </c>
      <c r="C46" s="17" t="s">
        <v>95</v>
      </c>
      <c r="D46" s="15" t="s">
        <v>21</v>
      </c>
      <c r="E46" s="16" t="s">
        <v>96</v>
      </c>
      <c r="F46" s="19">
        <v>412500000</v>
      </c>
      <c r="G46" s="19">
        <v>0</v>
      </c>
      <c r="H46" s="19">
        <v>412499997</v>
      </c>
      <c r="I46" s="19">
        <v>3</v>
      </c>
      <c r="J46" s="19">
        <v>412499997</v>
      </c>
      <c r="K46" s="19">
        <v>0</v>
      </c>
      <c r="L46" s="19">
        <v>0</v>
      </c>
      <c r="M46" s="20"/>
      <c r="N46" s="21">
        <f t="shared" si="0"/>
        <v>99.99999927272728</v>
      </c>
      <c r="O46" s="21">
        <f t="shared" si="1"/>
        <v>0</v>
      </c>
      <c r="P46" s="21">
        <f t="shared" si="2"/>
        <v>0</v>
      </c>
    </row>
    <row r="47" spans="1:16" s="18" customFormat="1" ht="45">
      <c r="A47" s="15" t="s">
        <v>18</v>
      </c>
      <c r="B47" s="16" t="s">
        <v>19</v>
      </c>
      <c r="C47" s="17" t="s">
        <v>97</v>
      </c>
      <c r="D47" s="15" t="s">
        <v>21</v>
      </c>
      <c r="E47" s="16" t="s">
        <v>98</v>
      </c>
      <c r="F47" s="19">
        <v>46700590607</v>
      </c>
      <c r="G47" s="19">
        <v>0</v>
      </c>
      <c r="H47" s="19">
        <v>46700590606.940002</v>
      </c>
      <c r="I47" s="19">
        <v>0.06</v>
      </c>
      <c r="J47" s="19">
        <v>46700590606.940002</v>
      </c>
      <c r="K47" s="19">
        <v>46700590606.940002</v>
      </c>
      <c r="L47" s="19">
        <v>46700590606.940002</v>
      </c>
      <c r="M47" s="20"/>
      <c r="N47" s="21">
        <f t="shared" si="0"/>
        <v>99.99999999987152</v>
      </c>
      <c r="O47" s="21">
        <f t="shared" si="1"/>
        <v>99.99999999987152</v>
      </c>
      <c r="P47" s="21">
        <f t="shared" si="2"/>
        <v>99.99999999987152</v>
      </c>
    </row>
    <row r="48" spans="1:16" s="18" customFormat="1" ht="33.75">
      <c r="A48" s="15" t="s">
        <v>18</v>
      </c>
      <c r="B48" s="16" t="s">
        <v>19</v>
      </c>
      <c r="C48" s="17" t="s">
        <v>99</v>
      </c>
      <c r="D48" s="15" t="s">
        <v>21</v>
      </c>
      <c r="E48" s="16" t="s">
        <v>100</v>
      </c>
      <c r="F48" s="19">
        <v>5566599360</v>
      </c>
      <c r="G48" s="19">
        <v>0</v>
      </c>
      <c r="H48" s="19">
        <v>5566596960</v>
      </c>
      <c r="I48" s="19">
        <v>2400</v>
      </c>
      <c r="J48" s="19">
        <v>5566596960</v>
      </c>
      <c r="K48" s="19">
        <v>0</v>
      </c>
      <c r="L48" s="19">
        <v>0</v>
      </c>
      <c r="M48" s="20"/>
      <c r="N48" s="21">
        <f t="shared" si="0"/>
        <v>99.999956885706254</v>
      </c>
      <c r="O48" s="21">
        <f t="shared" si="1"/>
        <v>0</v>
      </c>
      <c r="P48" s="21">
        <f t="shared" si="2"/>
        <v>0</v>
      </c>
    </row>
    <row r="49" spans="1:16" s="18" customFormat="1" ht="45">
      <c r="A49" s="15" t="s">
        <v>18</v>
      </c>
      <c r="B49" s="16" t="s">
        <v>19</v>
      </c>
      <c r="C49" s="17" t="s">
        <v>101</v>
      </c>
      <c r="D49" s="15" t="s">
        <v>21</v>
      </c>
      <c r="E49" s="16" t="s">
        <v>102</v>
      </c>
      <c r="F49" s="19">
        <v>7163727462</v>
      </c>
      <c r="G49" s="19">
        <v>0</v>
      </c>
      <c r="H49" s="19">
        <v>7163727461.8400002</v>
      </c>
      <c r="I49" s="19">
        <v>0.16</v>
      </c>
      <c r="J49" s="19">
        <v>7163727461.8400002</v>
      </c>
      <c r="K49" s="19">
        <v>7163727461.8400002</v>
      </c>
      <c r="L49" s="19">
        <v>7163727461.8400002</v>
      </c>
      <c r="M49" s="20"/>
      <c r="N49" s="21">
        <f t="shared" si="0"/>
        <v>99.999999997766523</v>
      </c>
      <c r="O49" s="21">
        <f t="shared" si="1"/>
        <v>99.999999997766523</v>
      </c>
      <c r="P49" s="21">
        <f t="shared" si="2"/>
        <v>99.999999997766523</v>
      </c>
    </row>
    <row r="50" spans="1:16" s="18" customFormat="1" ht="56.25">
      <c r="A50" s="15" t="s">
        <v>18</v>
      </c>
      <c r="B50" s="16" t="s">
        <v>19</v>
      </c>
      <c r="C50" s="17" t="s">
        <v>103</v>
      </c>
      <c r="D50" s="15" t="s">
        <v>21</v>
      </c>
      <c r="E50" s="16" t="s">
        <v>104</v>
      </c>
      <c r="F50" s="19">
        <v>2460959337</v>
      </c>
      <c r="G50" s="19">
        <v>0</v>
      </c>
      <c r="H50" s="19">
        <v>2460959328</v>
      </c>
      <c r="I50" s="19">
        <v>9</v>
      </c>
      <c r="J50" s="19">
        <v>2460959328</v>
      </c>
      <c r="K50" s="19">
        <v>0</v>
      </c>
      <c r="L50" s="19">
        <v>0</v>
      </c>
      <c r="M50" s="20"/>
      <c r="N50" s="21">
        <f t="shared" si="0"/>
        <v>99.999999634288955</v>
      </c>
      <c r="O50" s="21">
        <f t="shared" si="1"/>
        <v>0</v>
      </c>
      <c r="P50" s="21">
        <f t="shared" si="2"/>
        <v>0</v>
      </c>
    </row>
    <row r="51" spans="1:16" s="18" customFormat="1" ht="45">
      <c r="A51" s="15" t="s">
        <v>18</v>
      </c>
      <c r="B51" s="16" t="s">
        <v>19</v>
      </c>
      <c r="C51" s="17" t="s">
        <v>105</v>
      </c>
      <c r="D51" s="15" t="s">
        <v>21</v>
      </c>
      <c r="E51" s="16" t="s">
        <v>106</v>
      </c>
      <c r="F51" s="19">
        <v>3977512500</v>
      </c>
      <c r="G51" s="19">
        <v>0</v>
      </c>
      <c r="H51" s="19">
        <v>3977512500</v>
      </c>
      <c r="I51" s="19">
        <v>0</v>
      </c>
      <c r="J51" s="19">
        <v>3977512500</v>
      </c>
      <c r="K51" s="19">
        <v>0</v>
      </c>
      <c r="L51" s="19">
        <v>0</v>
      </c>
      <c r="M51" s="20"/>
      <c r="N51" s="21">
        <f t="shared" si="0"/>
        <v>100</v>
      </c>
      <c r="O51" s="21">
        <f t="shared" si="1"/>
        <v>0</v>
      </c>
      <c r="P51" s="21">
        <f t="shared" si="2"/>
        <v>0</v>
      </c>
    </row>
    <row r="52" spans="1:16" s="18" customFormat="1" ht="33.75">
      <c r="A52" s="15" t="s">
        <v>18</v>
      </c>
      <c r="B52" s="16" t="s">
        <v>19</v>
      </c>
      <c r="C52" s="17" t="s">
        <v>107</v>
      </c>
      <c r="D52" s="15" t="s">
        <v>21</v>
      </c>
      <c r="E52" s="16" t="s">
        <v>108</v>
      </c>
      <c r="F52" s="19">
        <v>47526846913</v>
      </c>
      <c r="G52" s="19">
        <v>0</v>
      </c>
      <c r="H52" s="19">
        <v>47526846912.760002</v>
      </c>
      <c r="I52" s="19">
        <v>0.24</v>
      </c>
      <c r="J52" s="19">
        <v>47526846912.760002</v>
      </c>
      <c r="K52" s="19">
        <v>47526846912.760002</v>
      </c>
      <c r="L52" s="19">
        <v>47526846912.760002</v>
      </c>
      <c r="M52" s="20"/>
      <c r="N52" s="21">
        <f t="shared" si="0"/>
        <v>99.999999999495017</v>
      </c>
      <c r="O52" s="21">
        <f t="shared" si="1"/>
        <v>99.999999999495017</v>
      </c>
      <c r="P52" s="21">
        <f t="shared" si="2"/>
        <v>99.999999999495017</v>
      </c>
    </row>
    <row r="53" spans="1:16" s="18" customFormat="1" ht="45">
      <c r="A53" s="15" t="s">
        <v>18</v>
      </c>
      <c r="B53" s="16" t="s">
        <v>19</v>
      </c>
      <c r="C53" s="17" t="s">
        <v>109</v>
      </c>
      <c r="D53" s="15" t="s">
        <v>21</v>
      </c>
      <c r="E53" s="16" t="s">
        <v>110</v>
      </c>
      <c r="F53" s="19">
        <v>1340482700</v>
      </c>
      <c r="G53" s="19">
        <v>0</v>
      </c>
      <c r="H53" s="19">
        <v>1340482662.4000001</v>
      </c>
      <c r="I53" s="19">
        <v>37.6</v>
      </c>
      <c r="J53" s="19">
        <v>1340482662.4000001</v>
      </c>
      <c r="K53" s="19">
        <v>0</v>
      </c>
      <c r="L53" s="19">
        <v>0</v>
      </c>
      <c r="M53" s="20"/>
      <c r="N53" s="21">
        <f t="shared" si="0"/>
        <v>99.99999719504028</v>
      </c>
      <c r="O53" s="21">
        <f t="shared" si="1"/>
        <v>0</v>
      </c>
      <c r="P53" s="21">
        <f t="shared" si="2"/>
        <v>0</v>
      </c>
    </row>
    <row r="54" spans="1:16" s="18" customFormat="1" ht="33.75">
      <c r="A54" s="15" t="s">
        <v>18</v>
      </c>
      <c r="B54" s="16" t="s">
        <v>19</v>
      </c>
      <c r="C54" s="17" t="s">
        <v>111</v>
      </c>
      <c r="D54" s="15" t="s">
        <v>21</v>
      </c>
      <c r="E54" s="16" t="s">
        <v>112</v>
      </c>
      <c r="F54" s="19">
        <v>201378750</v>
      </c>
      <c r="G54" s="19">
        <v>0</v>
      </c>
      <c r="H54" s="19">
        <v>201378723</v>
      </c>
      <c r="I54" s="19">
        <v>27</v>
      </c>
      <c r="J54" s="19">
        <v>201378723</v>
      </c>
      <c r="K54" s="19">
        <v>0</v>
      </c>
      <c r="L54" s="19">
        <v>0</v>
      </c>
      <c r="M54" s="20"/>
      <c r="N54" s="21">
        <f t="shared" si="0"/>
        <v>99.999986592428442</v>
      </c>
      <c r="O54" s="21">
        <f t="shared" si="1"/>
        <v>0</v>
      </c>
      <c r="P54" s="21">
        <f t="shared" si="2"/>
        <v>0</v>
      </c>
    </row>
    <row r="55" spans="1:16" s="18" customFormat="1" ht="33.75">
      <c r="A55" s="15" t="s">
        <v>18</v>
      </c>
      <c r="B55" s="16" t="s">
        <v>19</v>
      </c>
      <c r="C55" s="17" t="s">
        <v>113</v>
      </c>
      <c r="D55" s="15" t="s">
        <v>21</v>
      </c>
      <c r="E55" s="16" t="s">
        <v>114</v>
      </c>
      <c r="F55" s="19">
        <v>1701173312</v>
      </c>
      <c r="G55" s="19">
        <v>0</v>
      </c>
      <c r="H55" s="19">
        <v>1701173278.5999999</v>
      </c>
      <c r="I55" s="19">
        <v>33.4</v>
      </c>
      <c r="J55" s="19">
        <v>1701173278.5999999</v>
      </c>
      <c r="K55" s="19">
        <v>0</v>
      </c>
      <c r="L55" s="19">
        <v>0</v>
      </c>
      <c r="M55" s="20"/>
      <c r="N55" s="21">
        <f t="shared" si="0"/>
        <v>99.999998036649188</v>
      </c>
      <c r="O55" s="21">
        <f t="shared" si="1"/>
        <v>0</v>
      </c>
      <c r="P55" s="21">
        <f t="shared" si="2"/>
        <v>0</v>
      </c>
    </row>
    <row r="56" spans="1:16" s="18" customFormat="1" ht="33.75">
      <c r="A56" s="15" t="s">
        <v>18</v>
      </c>
      <c r="B56" s="16" t="s">
        <v>19</v>
      </c>
      <c r="C56" s="17" t="s">
        <v>115</v>
      </c>
      <c r="D56" s="15" t="s">
        <v>21</v>
      </c>
      <c r="E56" s="16" t="s">
        <v>116</v>
      </c>
      <c r="F56" s="19">
        <v>780656400</v>
      </c>
      <c r="G56" s="19">
        <v>0</v>
      </c>
      <c r="H56" s="19">
        <v>780656365.20000005</v>
      </c>
      <c r="I56" s="19">
        <v>34.799999999999997</v>
      </c>
      <c r="J56" s="19">
        <v>780656365.20000005</v>
      </c>
      <c r="K56" s="19">
        <v>0</v>
      </c>
      <c r="L56" s="19">
        <v>0</v>
      </c>
      <c r="M56" s="20"/>
      <c r="N56" s="21">
        <f t="shared" si="0"/>
        <v>99.999995542212943</v>
      </c>
      <c r="O56" s="21">
        <f t="shared" si="1"/>
        <v>0</v>
      </c>
      <c r="P56" s="21">
        <f t="shared" si="2"/>
        <v>0</v>
      </c>
    </row>
    <row r="57" spans="1:16" s="18" customFormat="1" ht="33.75">
      <c r="A57" s="15" t="s">
        <v>18</v>
      </c>
      <c r="B57" s="16" t="s">
        <v>19</v>
      </c>
      <c r="C57" s="17" t="s">
        <v>117</v>
      </c>
      <c r="D57" s="15" t="s">
        <v>21</v>
      </c>
      <c r="E57" s="16" t="s">
        <v>118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/>
      <c r="N57" s="21">
        <v>0</v>
      </c>
      <c r="O57" s="21">
        <v>0</v>
      </c>
      <c r="P57" s="21">
        <v>0</v>
      </c>
    </row>
    <row r="58" spans="1:16" s="18" customFormat="1" ht="56.25">
      <c r="A58" s="15" t="s">
        <v>18</v>
      </c>
      <c r="B58" s="16" t="s">
        <v>19</v>
      </c>
      <c r="C58" s="17" t="s">
        <v>119</v>
      </c>
      <c r="D58" s="15" t="s">
        <v>21</v>
      </c>
      <c r="E58" s="16" t="s">
        <v>120</v>
      </c>
      <c r="F58" s="19">
        <v>234551250</v>
      </c>
      <c r="G58" s="19">
        <v>0</v>
      </c>
      <c r="H58" s="19">
        <v>234551226</v>
      </c>
      <c r="I58" s="19">
        <v>24</v>
      </c>
      <c r="J58" s="19">
        <v>234551226</v>
      </c>
      <c r="K58" s="19">
        <v>0</v>
      </c>
      <c r="L58" s="19">
        <v>0</v>
      </c>
      <c r="M58" s="20"/>
      <c r="N58" s="21">
        <f t="shared" si="0"/>
        <v>99.9999897676947</v>
      </c>
      <c r="O58" s="21">
        <f t="shared" si="1"/>
        <v>0</v>
      </c>
      <c r="P58" s="21">
        <f t="shared" si="2"/>
        <v>0</v>
      </c>
    </row>
    <row r="59" spans="1:16" s="18" customFormat="1" ht="33.75">
      <c r="A59" s="15" t="s">
        <v>18</v>
      </c>
      <c r="B59" s="16" t="s">
        <v>19</v>
      </c>
      <c r="C59" s="17" t="s">
        <v>121</v>
      </c>
      <c r="D59" s="15" t="s">
        <v>21</v>
      </c>
      <c r="E59" s="16" t="s">
        <v>122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0"/>
      <c r="N59" s="21">
        <v>0</v>
      </c>
      <c r="O59" s="21">
        <v>0</v>
      </c>
      <c r="P59" s="21">
        <v>0</v>
      </c>
    </row>
    <row r="60" spans="1:16" s="18" customFormat="1" ht="33.75">
      <c r="A60" s="15" t="s">
        <v>18</v>
      </c>
      <c r="B60" s="16" t="s">
        <v>19</v>
      </c>
      <c r="C60" s="17" t="s">
        <v>123</v>
      </c>
      <c r="D60" s="15" t="s">
        <v>21</v>
      </c>
      <c r="E60" s="16" t="s">
        <v>124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0"/>
      <c r="N60" s="21">
        <v>0</v>
      </c>
      <c r="O60" s="21">
        <v>0</v>
      </c>
      <c r="P60" s="21">
        <v>0</v>
      </c>
    </row>
    <row r="61" spans="1:16" s="18" customFormat="1" ht="45">
      <c r="A61" s="15" t="s">
        <v>18</v>
      </c>
      <c r="B61" s="16" t="s">
        <v>19</v>
      </c>
      <c r="C61" s="17" t="s">
        <v>125</v>
      </c>
      <c r="D61" s="15" t="s">
        <v>21</v>
      </c>
      <c r="E61" s="16" t="s">
        <v>126</v>
      </c>
      <c r="F61" s="19">
        <v>2049937500</v>
      </c>
      <c r="G61" s="19">
        <v>0</v>
      </c>
      <c r="H61" s="19">
        <v>2049937500</v>
      </c>
      <c r="I61" s="19">
        <v>0</v>
      </c>
      <c r="J61" s="19">
        <v>2049937500</v>
      </c>
      <c r="K61" s="19">
        <v>0</v>
      </c>
      <c r="L61" s="19">
        <v>0</v>
      </c>
      <c r="M61" s="20"/>
      <c r="N61" s="21">
        <f t="shared" si="0"/>
        <v>100</v>
      </c>
      <c r="O61" s="21">
        <f t="shared" si="1"/>
        <v>0</v>
      </c>
      <c r="P61" s="21">
        <f t="shared" si="2"/>
        <v>0</v>
      </c>
    </row>
    <row r="62" spans="1:16" s="18" customFormat="1" ht="33.75">
      <c r="A62" s="15" t="s">
        <v>18</v>
      </c>
      <c r="B62" s="16" t="s">
        <v>19</v>
      </c>
      <c r="C62" s="17" t="s">
        <v>127</v>
      </c>
      <c r="D62" s="15" t="s">
        <v>21</v>
      </c>
      <c r="E62" s="16" t="s">
        <v>128</v>
      </c>
      <c r="F62" s="19">
        <v>3145863750</v>
      </c>
      <c r="G62" s="19">
        <v>0</v>
      </c>
      <c r="H62" s="19">
        <v>3145863747</v>
      </c>
      <c r="I62" s="19">
        <v>3</v>
      </c>
      <c r="J62" s="19">
        <v>3145863747</v>
      </c>
      <c r="K62" s="19">
        <v>0</v>
      </c>
      <c r="L62" s="19">
        <v>0</v>
      </c>
      <c r="M62" s="20"/>
      <c r="N62" s="21">
        <f t="shared" si="0"/>
        <v>99.999999904636681</v>
      </c>
      <c r="O62" s="21">
        <f t="shared" si="1"/>
        <v>0</v>
      </c>
      <c r="P62" s="21">
        <f t="shared" si="2"/>
        <v>0</v>
      </c>
    </row>
    <row r="63" spans="1:16" s="18" customFormat="1" ht="45">
      <c r="A63" s="15" t="s">
        <v>18</v>
      </c>
      <c r="B63" s="16" t="s">
        <v>19</v>
      </c>
      <c r="C63" s="17" t="s">
        <v>129</v>
      </c>
      <c r="D63" s="15" t="s">
        <v>21</v>
      </c>
      <c r="E63" s="16" t="s">
        <v>130</v>
      </c>
      <c r="F63" s="19">
        <v>342453280</v>
      </c>
      <c r="G63" s="19">
        <v>0</v>
      </c>
      <c r="H63" s="19">
        <v>342453264</v>
      </c>
      <c r="I63" s="19">
        <v>16</v>
      </c>
      <c r="J63" s="19">
        <v>342453264</v>
      </c>
      <c r="K63" s="19">
        <v>0</v>
      </c>
      <c r="L63" s="19">
        <v>0</v>
      </c>
      <c r="M63" s="20"/>
      <c r="N63" s="21">
        <f t="shared" si="0"/>
        <v>99.999995327829822</v>
      </c>
      <c r="O63" s="21">
        <f t="shared" si="1"/>
        <v>0</v>
      </c>
      <c r="P63" s="21">
        <f t="shared" si="2"/>
        <v>0</v>
      </c>
    </row>
    <row r="64" spans="1:16" s="18" customFormat="1" ht="33.75">
      <c r="A64" s="15" t="s">
        <v>18</v>
      </c>
      <c r="B64" s="16" t="s">
        <v>19</v>
      </c>
      <c r="C64" s="17" t="s">
        <v>131</v>
      </c>
      <c r="D64" s="15" t="s">
        <v>21</v>
      </c>
      <c r="E64" s="16" t="s">
        <v>132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20"/>
      <c r="N64" s="21">
        <v>0</v>
      </c>
      <c r="O64" s="21">
        <v>0</v>
      </c>
      <c r="P64" s="21">
        <v>0</v>
      </c>
    </row>
    <row r="65" spans="1:16" s="18" customFormat="1" ht="33.75">
      <c r="A65" s="15" t="s">
        <v>18</v>
      </c>
      <c r="B65" s="16" t="s">
        <v>19</v>
      </c>
      <c r="C65" s="17" t="s">
        <v>133</v>
      </c>
      <c r="D65" s="15" t="s">
        <v>21</v>
      </c>
      <c r="E65" s="16" t="s">
        <v>134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0"/>
      <c r="N65" s="21">
        <v>0</v>
      </c>
      <c r="O65" s="21">
        <v>0</v>
      </c>
      <c r="P65" s="21">
        <v>0</v>
      </c>
    </row>
    <row r="66" spans="1:16" s="18" customFormat="1" ht="45">
      <c r="A66" s="15" t="s">
        <v>18</v>
      </c>
      <c r="B66" s="16" t="s">
        <v>19</v>
      </c>
      <c r="C66" s="17" t="s">
        <v>135</v>
      </c>
      <c r="D66" s="15" t="s">
        <v>21</v>
      </c>
      <c r="E66" s="16" t="s">
        <v>136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20"/>
      <c r="N66" s="21">
        <v>0</v>
      </c>
      <c r="O66" s="21">
        <v>0</v>
      </c>
      <c r="P66" s="21">
        <v>0</v>
      </c>
    </row>
    <row r="67" spans="1:16" s="18" customFormat="1" ht="101.25">
      <c r="A67" s="15" t="s">
        <v>18</v>
      </c>
      <c r="B67" s="16" t="s">
        <v>19</v>
      </c>
      <c r="C67" s="17" t="s">
        <v>137</v>
      </c>
      <c r="D67" s="15" t="s">
        <v>21</v>
      </c>
      <c r="E67" s="16" t="s">
        <v>138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0"/>
      <c r="N67" s="21">
        <v>0</v>
      </c>
      <c r="O67" s="21">
        <v>0</v>
      </c>
      <c r="P67" s="21">
        <v>0</v>
      </c>
    </row>
    <row r="68" spans="1:16" s="18" customFormat="1" ht="45">
      <c r="A68" s="15" t="s">
        <v>18</v>
      </c>
      <c r="B68" s="16" t="s">
        <v>19</v>
      </c>
      <c r="C68" s="17" t="s">
        <v>139</v>
      </c>
      <c r="D68" s="15" t="s">
        <v>21</v>
      </c>
      <c r="E68" s="16" t="s">
        <v>140</v>
      </c>
      <c r="F68" s="19">
        <v>470999920</v>
      </c>
      <c r="G68" s="19">
        <v>0</v>
      </c>
      <c r="H68" s="19">
        <v>0</v>
      </c>
      <c r="I68" s="19">
        <v>470999920</v>
      </c>
      <c r="J68" s="19">
        <v>0</v>
      </c>
      <c r="K68" s="19">
        <v>0</v>
      </c>
      <c r="L68" s="19">
        <v>0</v>
      </c>
      <c r="M68" s="20"/>
      <c r="N68" s="21">
        <f t="shared" si="0"/>
        <v>0</v>
      </c>
      <c r="O68" s="21">
        <f t="shared" si="1"/>
        <v>0</v>
      </c>
      <c r="P68" s="21">
        <f t="shared" si="2"/>
        <v>0</v>
      </c>
    </row>
    <row r="69" spans="1:16" s="18" customFormat="1" ht="33.75">
      <c r="A69" s="15" t="s">
        <v>18</v>
      </c>
      <c r="B69" s="16" t="s">
        <v>19</v>
      </c>
      <c r="C69" s="17" t="s">
        <v>141</v>
      </c>
      <c r="D69" s="15" t="s">
        <v>21</v>
      </c>
      <c r="E69" s="16" t="s">
        <v>142</v>
      </c>
      <c r="F69" s="19">
        <v>249266250</v>
      </c>
      <c r="G69" s="19">
        <v>0</v>
      </c>
      <c r="H69" s="19">
        <v>249266238</v>
      </c>
      <c r="I69" s="19">
        <v>12</v>
      </c>
      <c r="J69" s="19">
        <v>249266238</v>
      </c>
      <c r="K69" s="19">
        <v>0</v>
      </c>
      <c r="L69" s="19">
        <v>0</v>
      </c>
      <c r="M69" s="20"/>
      <c r="N69" s="21">
        <f t="shared" si="0"/>
        <v>99.999995185870532</v>
      </c>
      <c r="O69" s="21">
        <f t="shared" si="1"/>
        <v>0</v>
      </c>
      <c r="P69" s="21">
        <f t="shared" si="2"/>
        <v>0</v>
      </c>
    </row>
    <row r="70" spans="1:16" s="18" customFormat="1" ht="45">
      <c r="A70" s="15" t="s">
        <v>18</v>
      </c>
      <c r="B70" s="16" t="s">
        <v>19</v>
      </c>
      <c r="C70" s="17" t="s">
        <v>143</v>
      </c>
      <c r="D70" s="15" t="s">
        <v>21</v>
      </c>
      <c r="E70" s="16" t="s">
        <v>144</v>
      </c>
      <c r="F70" s="19">
        <v>392715000</v>
      </c>
      <c r="G70" s="19">
        <v>0</v>
      </c>
      <c r="H70" s="19">
        <v>392714985</v>
      </c>
      <c r="I70" s="19">
        <v>15</v>
      </c>
      <c r="J70" s="19">
        <v>392714985</v>
      </c>
      <c r="K70" s="19">
        <v>0</v>
      </c>
      <c r="L70" s="19">
        <v>0</v>
      </c>
      <c r="M70" s="20"/>
      <c r="N70" s="21">
        <f t="shared" ref="N70:N91" si="5">J70*100/F70</f>
        <v>99.999996180436199</v>
      </c>
      <c r="O70" s="21">
        <f t="shared" ref="O70:O91" si="6">K70*100/F70</f>
        <v>0</v>
      </c>
      <c r="P70" s="21">
        <f t="shared" ref="P70:P91" si="7">L70*100/F70</f>
        <v>0</v>
      </c>
    </row>
    <row r="71" spans="1:16" s="18" customFormat="1" ht="33.75">
      <c r="A71" s="15" t="s">
        <v>18</v>
      </c>
      <c r="B71" s="16" t="s">
        <v>19</v>
      </c>
      <c r="C71" s="17" t="s">
        <v>145</v>
      </c>
      <c r="D71" s="15" t="s">
        <v>21</v>
      </c>
      <c r="E71" s="16" t="s">
        <v>146</v>
      </c>
      <c r="F71" s="19">
        <v>7600000000</v>
      </c>
      <c r="G71" s="19">
        <v>0</v>
      </c>
      <c r="H71" s="19">
        <v>0</v>
      </c>
      <c r="I71" s="19">
        <v>7600000000</v>
      </c>
      <c r="J71" s="19">
        <v>0</v>
      </c>
      <c r="K71" s="19">
        <v>0</v>
      </c>
      <c r="L71" s="19">
        <v>0</v>
      </c>
      <c r="M71" s="20"/>
      <c r="N71" s="21">
        <f t="shared" si="5"/>
        <v>0</v>
      </c>
      <c r="O71" s="21">
        <f t="shared" si="6"/>
        <v>0</v>
      </c>
      <c r="P71" s="21">
        <f t="shared" si="7"/>
        <v>0</v>
      </c>
    </row>
    <row r="72" spans="1:16" s="18" customFormat="1" ht="33.75">
      <c r="A72" s="15" t="s">
        <v>18</v>
      </c>
      <c r="B72" s="16" t="s">
        <v>19</v>
      </c>
      <c r="C72" s="17" t="s">
        <v>147</v>
      </c>
      <c r="D72" s="15" t="s">
        <v>21</v>
      </c>
      <c r="E72" s="16" t="s">
        <v>148</v>
      </c>
      <c r="F72" s="19">
        <v>89160000</v>
      </c>
      <c r="G72" s="19">
        <v>0</v>
      </c>
      <c r="H72" s="19">
        <v>89159967</v>
      </c>
      <c r="I72" s="19">
        <v>33</v>
      </c>
      <c r="J72" s="19">
        <v>89159967</v>
      </c>
      <c r="K72" s="19">
        <v>0</v>
      </c>
      <c r="L72" s="19">
        <v>0</v>
      </c>
      <c r="M72" s="20"/>
      <c r="N72" s="21">
        <f t="shared" si="5"/>
        <v>99.999962987886946</v>
      </c>
      <c r="O72" s="21">
        <f t="shared" si="6"/>
        <v>0</v>
      </c>
      <c r="P72" s="21">
        <f t="shared" si="7"/>
        <v>0</v>
      </c>
    </row>
    <row r="73" spans="1:16" s="18" customFormat="1" ht="33.75">
      <c r="A73" s="15" t="s">
        <v>18</v>
      </c>
      <c r="B73" s="16" t="s">
        <v>19</v>
      </c>
      <c r="C73" s="17" t="s">
        <v>149</v>
      </c>
      <c r="D73" s="15" t="s">
        <v>23</v>
      </c>
      <c r="E73" s="16" t="s">
        <v>150</v>
      </c>
      <c r="F73" s="19">
        <v>6150000000</v>
      </c>
      <c r="G73" s="19">
        <v>0</v>
      </c>
      <c r="H73" s="19">
        <v>3583506762.04</v>
      </c>
      <c r="I73" s="19">
        <v>2566493237.96</v>
      </c>
      <c r="J73" s="19">
        <v>3412856762.04</v>
      </c>
      <c r="K73" s="19">
        <v>2311756762.04</v>
      </c>
      <c r="L73" s="19">
        <v>2311756762.04</v>
      </c>
      <c r="M73" s="20"/>
      <c r="N73" s="21">
        <f t="shared" si="5"/>
        <v>55.493605886829265</v>
      </c>
      <c r="O73" s="21">
        <f t="shared" si="6"/>
        <v>37.589540846178863</v>
      </c>
      <c r="P73" s="21">
        <f t="shared" si="7"/>
        <v>37.589540846178863</v>
      </c>
    </row>
    <row r="74" spans="1:16" s="18" customFormat="1" ht="33.75">
      <c r="A74" s="15" t="s">
        <v>18</v>
      </c>
      <c r="B74" s="16" t="s">
        <v>19</v>
      </c>
      <c r="C74" s="17" t="s">
        <v>151</v>
      </c>
      <c r="D74" s="15" t="s">
        <v>21</v>
      </c>
      <c r="E74" s="16" t="s">
        <v>152</v>
      </c>
      <c r="F74" s="19">
        <v>30000000000</v>
      </c>
      <c r="G74" s="19">
        <v>30000000000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0"/>
      <c r="N74" s="21">
        <f t="shared" si="5"/>
        <v>0</v>
      </c>
      <c r="O74" s="21">
        <f t="shared" si="6"/>
        <v>0</v>
      </c>
      <c r="P74" s="21">
        <f t="shared" si="7"/>
        <v>0</v>
      </c>
    </row>
    <row r="75" spans="1:16" s="18" customFormat="1" ht="33.75">
      <c r="A75" s="15" t="s">
        <v>18</v>
      </c>
      <c r="B75" s="16" t="s">
        <v>19</v>
      </c>
      <c r="C75" s="17" t="s">
        <v>151</v>
      </c>
      <c r="D75" s="15" t="s">
        <v>153</v>
      </c>
      <c r="E75" s="16" t="s">
        <v>152</v>
      </c>
      <c r="F75" s="19">
        <v>19572000000</v>
      </c>
      <c r="G75" s="19">
        <v>19572000000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0"/>
      <c r="N75" s="21">
        <f t="shared" si="5"/>
        <v>0</v>
      </c>
      <c r="O75" s="21">
        <f t="shared" si="6"/>
        <v>0</v>
      </c>
      <c r="P75" s="21">
        <f t="shared" si="7"/>
        <v>0</v>
      </c>
    </row>
    <row r="76" spans="1:16" s="18" customFormat="1" ht="42" customHeight="1">
      <c r="A76" s="15"/>
      <c r="B76" s="16"/>
      <c r="C76" s="17"/>
      <c r="D76" s="15"/>
      <c r="E76" s="4" t="s">
        <v>180</v>
      </c>
      <c r="F76" s="22">
        <f t="shared" ref="F76:L76" si="8">SUM(F12:F75)</f>
        <v>200935000000</v>
      </c>
      <c r="G76" s="22">
        <f t="shared" si="8"/>
        <v>49572000000</v>
      </c>
      <c r="H76" s="22">
        <f t="shared" si="8"/>
        <v>139620172155.44</v>
      </c>
      <c r="I76" s="22">
        <f t="shared" si="8"/>
        <v>11742827844.560001</v>
      </c>
      <c r="J76" s="22">
        <f t="shared" si="8"/>
        <v>139449522155.44</v>
      </c>
      <c r="K76" s="22">
        <f t="shared" si="8"/>
        <v>107995079084.03999</v>
      </c>
      <c r="L76" s="22">
        <f t="shared" si="8"/>
        <v>107995079084.03999</v>
      </c>
      <c r="M76" s="22">
        <f t="shared" ref="M76" si="9">SUM(M12:M75)</f>
        <v>0</v>
      </c>
      <c r="N76" s="23">
        <f t="shared" si="5"/>
        <v>69.400314606932596</v>
      </c>
      <c r="O76" s="23">
        <f t="shared" si="6"/>
        <v>53.746275703107969</v>
      </c>
      <c r="P76" s="23">
        <f t="shared" si="7"/>
        <v>53.746275703107969</v>
      </c>
    </row>
    <row r="77" spans="1:16" s="18" customFormat="1" ht="33.75">
      <c r="A77" s="15" t="s">
        <v>18</v>
      </c>
      <c r="B77" s="16" t="s">
        <v>19</v>
      </c>
      <c r="C77" s="17" t="s">
        <v>154</v>
      </c>
      <c r="D77" s="15" t="s">
        <v>23</v>
      </c>
      <c r="E77" s="16" t="s">
        <v>155</v>
      </c>
      <c r="F77" s="19">
        <v>934000000</v>
      </c>
      <c r="G77" s="19">
        <v>0</v>
      </c>
      <c r="H77" s="19">
        <v>501263377.30000001</v>
      </c>
      <c r="I77" s="19">
        <v>432736622.69999999</v>
      </c>
      <c r="J77" s="19">
        <v>501263377.30000001</v>
      </c>
      <c r="K77" s="19">
        <v>500194816.20999998</v>
      </c>
      <c r="L77" s="19">
        <v>500194816.20999998</v>
      </c>
      <c r="M77" s="20"/>
      <c r="N77" s="21">
        <f t="shared" si="5"/>
        <v>53.668455813704497</v>
      </c>
      <c r="O77" s="21">
        <f t="shared" si="6"/>
        <v>53.554048844753744</v>
      </c>
      <c r="P77" s="21">
        <f t="shared" si="7"/>
        <v>53.554048844753744</v>
      </c>
    </row>
    <row r="78" spans="1:16" s="18" customFormat="1" ht="33.75">
      <c r="A78" s="15" t="s">
        <v>18</v>
      </c>
      <c r="B78" s="16" t="s">
        <v>19</v>
      </c>
      <c r="C78" s="17" t="s">
        <v>156</v>
      </c>
      <c r="D78" s="15" t="s">
        <v>23</v>
      </c>
      <c r="E78" s="16" t="s">
        <v>157</v>
      </c>
      <c r="F78" s="19">
        <v>25000000</v>
      </c>
      <c r="G78" s="19">
        <v>0</v>
      </c>
      <c r="H78" s="19">
        <v>5226754</v>
      </c>
      <c r="I78" s="19">
        <v>19773246</v>
      </c>
      <c r="J78" s="19">
        <v>5226754</v>
      </c>
      <c r="K78" s="19">
        <v>5226754</v>
      </c>
      <c r="L78" s="19">
        <v>5226754</v>
      </c>
      <c r="M78" s="20"/>
      <c r="N78" s="21">
        <f t="shared" si="5"/>
        <v>20.907015999999999</v>
      </c>
      <c r="O78" s="21">
        <f t="shared" si="6"/>
        <v>20.907015999999999</v>
      </c>
      <c r="P78" s="21">
        <f t="shared" si="7"/>
        <v>20.907015999999999</v>
      </c>
    </row>
    <row r="79" spans="1:16" s="18" customFormat="1" ht="33.75">
      <c r="A79" s="15" t="s">
        <v>18</v>
      </c>
      <c r="B79" s="16" t="s">
        <v>19</v>
      </c>
      <c r="C79" s="17" t="s">
        <v>158</v>
      </c>
      <c r="D79" s="15" t="s">
        <v>159</v>
      </c>
      <c r="E79" s="16" t="s">
        <v>160</v>
      </c>
      <c r="F79" s="19">
        <v>723000000</v>
      </c>
      <c r="G79" s="19">
        <v>0</v>
      </c>
      <c r="H79" s="19">
        <v>0</v>
      </c>
      <c r="I79" s="19">
        <v>723000000</v>
      </c>
      <c r="J79" s="19">
        <v>0</v>
      </c>
      <c r="K79" s="19">
        <v>0</v>
      </c>
      <c r="L79" s="19">
        <v>0</v>
      </c>
      <c r="M79" s="20"/>
      <c r="N79" s="21">
        <f t="shared" si="5"/>
        <v>0</v>
      </c>
      <c r="O79" s="21">
        <f t="shared" si="6"/>
        <v>0</v>
      </c>
      <c r="P79" s="21">
        <f t="shared" si="7"/>
        <v>0</v>
      </c>
    </row>
    <row r="80" spans="1:16" s="18" customFormat="1" ht="37.5" customHeight="1">
      <c r="A80" s="15"/>
      <c r="B80" s="16"/>
      <c r="C80" s="17"/>
      <c r="D80" s="15"/>
      <c r="E80" s="13" t="s">
        <v>181</v>
      </c>
      <c r="F80" s="22">
        <f t="shared" ref="F80:L80" si="10">SUM(F77:F79)</f>
        <v>1682000000</v>
      </c>
      <c r="G80" s="22">
        <f t="shared" si="10"/>
        <v>0</v>
      </c>
      <c r="H80" s="22">
        <f t="shared" si="10"/>
        <v>506490131.30000001</v>
      </c>
      <c r="I80" s="22">
        <f t="shared" si="10"/>
        <v>1175509868.7</v>
      </c>
      <c r="J80" s="22">
        <f t="shared" si="10"/>
        <v>506490131.30000001</v>
      </c>
      <c r="K80" s="22">
        <f t="shared" si="10"/>
        <v>505421570.20999998</v>
      </c>
      <c r="L80" s="22">
        <f t="shared" si="10"/>
        <v>505421570.20999998</v>
      </c>
      <c r="M80" s="20"/>
      <c r="N80" s="23">
        <f t="shared" si="5"/>
        <v>30.112374036860881</v>
      </c>
      <c r="O80" s="23">
        <f t="shared" si="6"/>
        <v>30.048844840071343</v>
      </c>
      <c r="P80" s="23">
        <f t="shared" si="7"/>
        <v>30.048844840071343</v>
      </c>
    </row>
    <row r="81" spans="1:16" s="18" customFormat="1" ht="78.75">
      <c r="A81" s="15" t="s">
        <v>18</v>
      </c>
      <c r="B81" s="16" t="s">
        <v>19</v>
      </c>
      <c r="C81" s="17" t="s">
        <v>161</v>
      </c>
      <c r="D81" s="15" t="s">
        <v>159</v>
      </c>
      <c r="E81" s="16" t="s">
        <v>162</v>
      </c>
      <c r="F81" s="19">
        <v>700000000</v>
      </c>
      <c r="G81" s="19">
        <v>0</v>
      </c>
      <c r="H81" s="19">
        <v>700000000</v>
      </c>
      <c r="I81" s="19">
        <v>0</v>
      </c>
      <c r="J81" s="19">
        <v>0</v>
      </c>
      <c r="K81" s="19">
        <v>0</v>
      </c>
      <c r="L81" s="19">
        <v>0</v>
      </c>
      <c r="M81" s="20"/>
      <c r="N81" s="21">
        <f t="shared" si="5"/>
        <v>0</v>
      </c>
      <c r="O81" s="21">
        <f t="shared" si="6"/>
        <v>0</v>
      </c>
      <c r="P81" s="21">
        <f t="shared" si="7"/>
        <v>0</v>
      </c>
    </row>
    <row r="82" spans="1:16" s="18" customFormat="1" ht="56.25">
      <c r="A82" s="15" t="s">
        <v>18</v>
      </c>
      <c r="B82" s="16" t="s">
        <v>19</v>
      </c>
      <c r="C82" s="17" t="s">
        <v>163</v>
      </c>
      <c r="D82" s="15" t="s">
        <v>159</v>
      </c>
      <c r="E82" s="16" t="s">
        <v>164</v>
      </c>
      <c r="F82" s="19">
        <v>1769540000</v>
      </c>
      <c r="G82" s="19">
        <v>0</v>
      </c>
      <c r="H82" s="19">
        <v>1457060778.5</v>
      </c>
      <c r="I82" s="19">
        <v>312479221.5</v>
      </c>
      <c r="J82" s="19">
        <v>1457060778.5</v>
      </c>
      <c r="K82" s="19">
        <v>1221144718.5</v>
      </c>
      <c r="L82" s="19">
        <v>1221144718.5</v>
      </c>
      <c r="M82" s="20"/>
      <c r="N82" s="21">
        <f t="shared" si="5"/>
        <v>82.341217406783684</v>
      </c>
      <c r="O82" s="21">
        <f t="shared" si="6"/>
        <v>69.00916161827368</v>
      </c>
      <c r="P82" s="21">
        <f t="shared" si="7"/>
        <v>69.00916161827368</v>
      </c>
    </row>
    <row r="83" spans="1:16" s="18" customFormat="1" ht="56.25">
      <c r="A83" s="15" t="s">
        <v>18</v>
      </c>
      <c r="B83" s="16" t="s">
        <v>19</v>
      </c>
      <c r="C83" s="17" t="s">
        <v>165</v>
      </c>
      <c r="D83" s="15" t="s">
        <v>159</v>
      </c>
      <c r="E83" s="16" t="s">
        <v>166</v>
      </c>
      <c r="F83" s="19">
        <v>9000000000</v>
      </c>
      <c r="G83" s="19">
        <v>0</v>
      </c>
      <c r="H83" s="19">
        <v>2299262109.4200001</v>
      </c>
      <c r="I83" s="19">
        <v>6700737890.5799999</v>
      </c>
      <c r="J83" s="19">
        <v>2299262109.4200001</v>
      </c>
      <c r="K83" s="19">
        <v>2144321629.4200001</v>
      </c>
      <c r="L83" s="19">
        <v>2144321629.4200001</v>
      </c>
      <c r="M83" s="20"/>
      <c r="N83" s="21">
        <f t="shared" si="5"/>
        <v>25.547356771333334</v>
      </c>
      <c r="O83" s="21">
        <f t="shared" si="6"/>
        <v>23.825795882444446</v>
      </c>
      <c r="P83" s="21">
        <f t="shared" si="7"/>
        <v>23.825795882444446</v>
      </c>
    </row>
    <row r="84" spans="1:16" s="18" customFormat="1" ht="67.5">
      <c r="A84" s="15" t="s">
        <v>18</v>
      </c>
      <c r="B84" s="16" t="s">
        <v>19</v>
      </c>
      <c r="C84" s="17" t="s">
        <v>167</v>
      </c>
      <c r="D84" s="15" t="s">
        <v>159</v>
      </c>
      <c r="E84" s="16" t="s">
        <v>168</v>
      </c>
      <c r="F84" s="19">
        <v>2150000000</v>
      </c>
      <c r="G84" s="19">
        <v>0</v>
      </c>
      <c r="H84" s="19">
        <v>562626000</v>
      </c>
      <c r="I84" s="19">
        <v>1587374000</v>
      </c>
      <c r="J84" s="19">
        <v>443394000</v>
      </c>
      <c r="K84" s="19">
        <v>65701800</v>
      </c>
      <c r="L84" s="19">
        <v>65701800</v>
      </c>
      <c r="M84" s="20"/>
      <c r="N84" s="21">
        <f t="shared" si="5"/>
        <v>20.622976744186047</v>
      </c>
      <c r="O84" s="21">
        <f t="shared" si="6"/>
        <v>3.0558976744186048</v>
      </c>
      <c r="P84" s="21">
        <f t="shared" si="7"/>
        <v>3.0558976744186048</v>
      </c>
    </row>
    <row r="85" spans="1:16" s="18" customFormat="1" ht="123.75">
      <c r="A85" s="15" t="s">
        <v>18</v>
      </c>
      <c r="B85" s="16" t="s">
        <v>19</v>
      </c>
      <c r="C85" s="17" t="s">
        <v>169</v>
      </c>
      <c r="D85" s="15" t="s">
        <v>159</v>
      </c>
      <c r="E85" s="16" t="s">
        <v>170</v>
      </c>
      <c r="F85" s="19">
        <v>3675167443</v>
      </c>
      <c r="G85" s="19">
        <v>0</v>
      </c>
      <c r="H85" s="19">
        <v>3261246043</v>
      </c>
      <c r="I85" s="19">
        <v>413921400</v>
      </c>
      <c r="J85" s="19">
        <v>138000000</v>
      </c>
      <c r="K85" s="19">
        <v>12300000</v>
      </c>
      <c r="L85" s="19">
        <v>12300000</v>
      </c>
      <c r="M85" s="20"/>
      <c r="N85" s="21">
        <f t="shared" si="5"/>
        <v>3.7549309559444746</v>
      </c>
      <c r="O85" s="21">
        <f t="shared" si="6"/>
        <v>0.33467862868200748</v>
      </c>
      <c r="P85" s="21">
        <f t="shared" si="7"/>
        <v>0.33467862868200748</v>
      </c>
    </row>
    <row r="86" spans="1:16" s="18" customFormat="1" ht="56.25">
      <c r="A86" s="15" t="s">
        <v>18</v>
      </c>
      <c r="B86" s="16" t="s">
        <v>19</v>
      </c>
      <c r="C86" s="17" t="s">
        <v>171</v>
      </c>
      <c r="D86" s="15" t="s">
        <v>159</v>
      </c>
      <c r="E86" s="16" t="s">
        <v>172</v>
      </c>
      <c r="F86" s="19">
        <v>300000000</v>
      </c>
      <c r="G86" s="19">
        <v>0</v>
      </c>
      <c r="H86" s="19">
        <v>300000000</v>
      </c>
      <c r="I86" s="19">
        <v>0</v>
      </c>
      <c r="J86" s="19">
        <v>0</v>
      </c>
      <c r="K86" s="19">
        <v>0</v>
      </c>
      <c r="L86" s="19">
        <v>0</v>
      </c>
      <c r="M86" s="20"/>
      <c r="N86" s="21">
        <f t="shared" si="5"/>
        <v>0</v>
      </c>
      <c r="O86" s="21">
        <f t="shared" si="6"/>
        <v>0</v>
      </c>
      <c r="P86" s="21">
        <f t="shared" si="7"/>
        <v>0</v>
      </c>
    </row>
    <row r="87" spans="1:16" s="18" customFormat="1" ht="33.75">
      <c r="A87" s="15" t="s">
        <v>18</v>
      </c>
      <c r="B87" s="16" t="s">
        <v>19</v>
      </c>
      <c r="C87" s="17" t="s">
        <v>173</v>
      </c>
      <c r="D87" s="15" t="s">
        <v>159</v>
      </c>
      <c r="E87" s="16" t="s">
        <v>174</v>
      </c>
      <c r="F87" s="19">
        <v>4000000000</v>
      </c>
      <c r="G87" s="19">
        <v>0</v>
      </c>
      <c r="H87" s="19">
        <v>1091000000</v>
      </c>
      <c r="I87" s="19">
        <v>2909000000</v>
      </c>
      <c r="J87" s="19">
        <v>0</v>
      </c>
      <c r="K87" s="19">
        <v>0</v>
      </c>
      <c r="L87" s="19">
        <v>0</v>
      </c>
      <c r="M87" s="20"/>
      <c r="N87" s="21">
        <f t="shared" si="5"/>
        <v>0</v>
      </c>
      <c r="O87" s="21">
        <f t="shared" si="6"/>
        <v>0</v>
      </c>
      <c r="P87" s="21">
        <f t="shared" si="7"/>
        <v>0</v>
      </c>
    </row>
    <row r="88" spans="1:16" s="18" customFormat="1" ht="67.5">
      <c r="A88" s="15" t="s">
        <v>18</v>
      </c>
      <c r="B88" s="16" t="s">
        <v>19</v>
      </c>
      <c r="C88" s="17" t="s">
        <v>175</v>
      </c>
      <c r="D88" s="15" t="s">
        <v>159</v>
      </c>
      <c r="E88" s="16" t="s">
        <v>176</v>
      </c>
      <c r="F88" s="19">
        <v>4000000000</v>
      </c>
      <c r="G88" s="19">
        <v>0</v>
      </c>
      <c r="H88" s="19">
        <v>1859295580.71</v>
      </c>
      <c r="I88" s="19">
        <v>2140704419.29</v>
      </c>
      <c r="J88" s="19">
        <v>1413046637.71</v>
      </c>
      <c r="K88" s="19">
        <v>291059580.70999998</v>
      </c>
      <c r="L88" s="19">
        <v>291059580.70999998</v>
      </c>
      <c r="M88" s="20"/>
      <c r="N88" s="21">
        <f t="shared" si="5"/>
        <v>35.326165942750002</v>
      </c>
      <c r="O88" s="21">
        <f t="shared" si="6"/>
        <v>7.2764895177499991</v>
      </c>
      <c r="P88" s="21">
        <f t="shared" si="7"/>
        <v>7.2764895177499991</v>
      </c>
    </row>
    <row r="89" spans="1:16" s="18" customFormat="1" ht="56.25">
      <c r="A89" s="15" t="s">
        <v>18</v>
      </c>
      <c r="B89" s="16" t="s">
        <v>19</v>
      </c>
      <c r="C89" s="17" t="s">
        <v>177</v>
      </c>
      <c r="D89" s="15" t="s">
        <v>159</v>
      </c>
      <c r="E89" s="16" t="s">
        <v>178</v>
      </c>
      <c r="F89" s="19">
        <v>400000000</v>
      </c>
      <c r="G89" s="19">
        <v>0</v>
      </c>
      <c r="H89" s="19">
        <v>336575989</v>
      </c>
      <c r="I89" s="19">
        <v>63424011</v>
      </c>
      <c r="J89" s="19">
        <v>0</v>
      </c>
      <c r="K89" s="19">
        <v>0</v>
      </c>
      <c r="L89" s="19">
        <v>0</v>
      </c>
      <c r="M89" s="20"/>
      <c r="N89" s="21">
        <f t="shared" si="5"/>
        <v>0</v>
      </c>
      <c r="O89" s="21">
        <f t="shared" si="6"/>
        <v>0</v>
      </c>
      <c r="P89" s="21">
        <f t="shared" si="7"/>
        <v>0</v>
      </c>
    </row>
    <row r="90" spans="1:16" s="18" customFormat="1" ht="48.75" customHeight="1">
      <c r="A90" s="15"/>
      <c r="B90" s="16"/>
      <c r="C90" s="17"/>
      <c r="D90" s="15"/>
      <c r="E90" s="13" t="s">
        <v>182</v>
      </c>
      <c r="F90" s="22">
        <f t="shared" ref="F90:L90" si="11">SUM(F81:F89)</f>
        <v>25994707443</v>
      </c>
      <c r="G90" s="22">
        <f t="shared" si="11"/>
        <v>0</v>
      </c>
      <c r="H90" s="22">
        <f t="shared" si="11"/>
        <v>11867066500.630001</v>
      </c>
      <c r="I90" s="22">
        <f t="shared" si="11"/>
        <v>14127640942.369999</v>
      </c>
      <c r="J90" s="22">
        <f t="shared" si="11"/>
        <v>5750763525.6300001</v>
      </c>
      <c r="K90" s="22">
        <f t="shared" si="11"/>
        <v>3734527728.6300001</v>
      </c>
      <c r="L90" s="22">
        <f t="shared" si="11"/>
        <v>3734527728.6300001</v>
      </c>
      <c r="M90" s="20"/>
      <c r="N90" s="23">
        <f t="shared" si="5"/>
        <v>22.122824572040329</v>
      </c>
      <c r="O90" s="23">
        <f t="shared" si="6"/>
        <v>14.366492628620271</v>
      </c>
      <c r="P90" s="23">
        <f t="shared" si="7"/>
        <v>14.366492628620271</v>
      </c>
    </row>
    <row r="91" spans="1:16" s="18" customFormat="1" ht="11.25">
      <c r="A91" s="15" t="s">
        <v>1</v>
      </c>
      <c r="B91" s="16" t="s">
        <v>1</v>
      </c>
      <c r="C91" s="17" t="s">
        <v>1</v>
      </c>
      <c r="D91" s="15" t="s">
        <v>1</v>
      </c>
      <c r="E91" s="13" t="s">
        <v>183</v>
      </c>
      <c r="F91" s="22">
        <v>496269707443</v>
      </c>
      <c r="G91" s="22">
        <v>49572000000</v>
      </c>
      <c r="H91" s="22">
        <v>410898124263.03998</v>
      </c>
      <c r="I91" s="22">
        <v>35799583179.959999</v>
      </c>
      <c r="J91" s="22">
        <v>393015466084.09998</v>
      </c>
      <c r="K91" s="22">
        <v>213284523133.89001</v>
      </c>
      <c r="L91" s="22">
        <v>213263450208.94</v>
      </c>
      <c r="M91" s="20"/>
      <c r="N91" s="23">
        <f t="shared" si="5"/>
        <v>79.193926244075769</v>
      </c>
      <c r="O91" s="23">
        <f t="shared" si="6"/>
        <v>42.977542238639906</v>
      </c>
      <c r="P91" s="23">
        <f t="shared" si="7"/>
        <v>42.973295974031373</v>
      </c>
    </row>
    <row r="92" spans="1:16">
      <c r="A92" s="6" t="s">
        <v>1</v>
      </c>
      <c r="B92" s="7" t="s">
        <v>1</v>
      </c>
      <c r="C92" s="8" t="s">
        <v>1</v>
      </c>
      <c r="D92" s="6" t="s">
        <v>1</v>
      </c>
      <c r="E92" s="9" t="s">
        <v>1</v>
      </c>
      <c r="F92" s="10" t="s">
        <v>1</v>
      </c>
      <c r="G92" s="10" t="s">
        <v>1</v>
      </c>
      <c r="H92" s="10" t="s">
        <v>1</v>
      </c>
      <c r="I92" s="10" t="s">
        <v>1</v>
      </c>
      <c r="J92" s="10" t="s">
        <v>1</v>
      </c>
      <c r="K92" s="10" t="s">
        <v>1</v>
      </c>
      <c r="L92" s="10" t="s">
        <v>1</v>
      </c>
    </row>
    <row r="93" spans="1:16" ht="0" hidden="1" customHeight="1"/>
    <row r="94" spans="1:16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2021-06-01T21:48:29Z</dcterms:created>
  <dcterms:modified xsi:type="dcterms:W3CDTF">2021-06-02T20:07:49Z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