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026"/>
  <workbookPr/>
  <mc:AlternateContent xmlns:mc="http://schemas.openxmlformats.org/markup-compatibility/2006">
    <mc:Choice Requires="x15">
      <x15ac:absPath xmlns:x15ac="http://schemas.microsoft.com/office/spreadsheetml/2010/11/ac" url="C:\Users\jbenavidess\Desktop\"/>
    </mc:Choice>
  </mc:AlternateContent>
  <xr:revisionPtr revIDLastSave="0" documentId="8_{692A6D5A-EAE6-41A6-8632-8B31FD423D98}" xr6:coauthVersionLast="45" xr6:coauthVersionMax="45" xr10:uidLastSave="{00000000-0000-0000-0000-000000000000}"/>
  <bookViews>
    <workbookView xWindow="-120" yWindow="-120" windowWidth="19440" windowHeight="10440" xr2:uid="{00000000-000D-0000-FFFF-FFFF00000000}"/>
  </bookViews>
  <sheets>
    <sheet name="Adquisiciones  " sheetId="2" r:id="rId1"/>
    <sheet name="archivo de datos"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64" i="2" l="1"/>
  <c r="I264" i="2"/>
  <c r="J236" i="2"/>
  <c r="I236" i="2"/>
  <c r="J235" i="2"/>
  <c r="I235" i="2"/>
  <c r="J234" i="2"/>
  <c r="I234" i="2"/>
  <c r="J233" i="2"/>
  <c r="I233" i="2"/>
  <c r="J232" i="2"/>
  <c r="I232" i="2"/>
  <c r="J231" i="2"/>
  <c r="I231" i="2"/>
  <c r="J230" i="2"/>
  <c r="I230" i="2"/>
  <c r="J229" i="2"/>
  <c r="I229" i="2"/>
  <c r="J228" i="2"/>
  <c r="I228" i="2"/>
  <c r="J227" i="2"/>
  <c r="I227" i="2"/>
  <c r="J226" i="2"/>
  <c r="I226" i="2"/>
  <c r="J225" i="2"/>
  <c r="I225" i="2"/>
  <c r="J224" i="2"/>
  <c r="I224" i="2"/>
  <c r="J223" i="2"/>
  <c r="I223" i="2"/>
  <c r="J222" i="2"/>
  <c r="I222" i="2"/>
  <c r="J221" i="2"/>
  <c r="I221" i="2"/>
  <c r="J220" i="2"/>
  <c r="I220" i="2"/>
  <c r="J219" i="2"/>
  <c r="I219" i="2"/>
  <c r="J218" i="2"/>
  <c r="I218" i="2"/>
  <c r="J215" i="2"/>
  <c r="I215" i="2"/>
  <c r="J149" i="2" l="1"/>
  <c r="I149" i="2"/>
  <c r="J148" i="2"/>
  <c r="I148" i="2"/>
  <c r="J147" i="2"/>
  <c r="I147" i="2"/>
  <c r="J146" i="2"/>
  <c r="I146" i="2"/>
  <c r="J145" i="2"/>
  <c r="I145" i="2"/>
  <c r="J144" i="2"/>
  <c r="I144" i="2"/>
  <c r="J143" i="2"/>
  <c r="I143" i="2"/>
  <c r="J142" i="2"/>
  <c r="I142" i="2"/>
  <c r="J141" i="2"/>
  <c r="I141" i="2"/>
  <c r="J140" i="2"/>
  <c r="I140" i="2"/>
</calcChain>
</file>

<file path=xl/sharedStrings.xml><?xml version="1.0" encoding="utf-8"?>
<sst xmlns="http://schemas.openxmlformats.org/spreadsheetml/2006/main" count="110029" uniqueCount="108079">
  <si>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</si>
  <si>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</si>
  <si>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</si>
  <si>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</si>
  <si>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</si>
  <si>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</si>
  <si>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</si>
  <si>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</si>
  <si>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</si>
  <si>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</si>
  <si>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</si>
  <si>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</si>
  <si>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</si>
  <si>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</si>
  <si>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</si>
  <si>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</si>
  <si>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</si>
  <si>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</si>
  <si>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</si>
  <si>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</si>
  <si>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</si>
  <si>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</si>
  <si>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</si>
  <si>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</si>
  <si>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</si>
  <si>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</si>
  <si>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</si>
  <si>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</si>
  <si>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</si>
  <si>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</si>
  <si>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</si>
  <si>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</si>
  <si>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</si>
  <si>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</si>
  <si>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</si>
  <si>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</si>
  <si>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</si>
  <si>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</si>
  <si>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</si>
  <si>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</si>
  <si>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</si>
  <si>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</si>
  <si>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</si>
  <si>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</si>
  <si>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</si>
  <si>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</si>
  <si>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</si>
  <si>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</si>
  <si>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</si>
  <si>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</si>
  <si>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</si>
  <si>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</si>
  <si>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</si>
  <si>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</si>
  <si>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</si>
  <si>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</si>
  <si>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</si>
  <si>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</si>
  <si>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</si>
  <si>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</si>
  <si>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</si>
  <si>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</si>
  <si>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</si>
  <si>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</si>
  <si>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</si>
  <si>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</si>
  <si>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</si>
  <si>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</si>
  <si>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</si>
  <si>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</si>
  <si>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</si>
  <si>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</si>
  <si>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</si>
  <si>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</si>
  <si>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</si>
  <si>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</si>
  <si>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</si>
  <si>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</si>
  <si>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</si>
  <si>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</si>
  <si>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</si>
  <si>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</si>
  <si>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</si>
  <si>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</si>
  <si>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</si>
  <si>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</si>
  <si>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</si>
  <si>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</si>
  <si>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</si>
  <si>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</si>
  <si>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</si>
  <si>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</si>
  <si>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</si>
  <si>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</si>
  <si>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</si>
  <si>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</si>
  <si>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</si>
  <si>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</si>
  <si>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</si>
  <si>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</si>
  <si>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</si>
  <si>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</si>
  <si>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</si>
  <si>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</si>
  <si>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</si>
  <si>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</si>
  <si>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</si>
  <si>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</si>
  <si>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</si>
  <si>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</si>
  <si>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</si>
  <si>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</si>
  <si>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</si>
  <si>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</si>
  <si>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</si>
  <si>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</si>
  <si>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</si>
  <si>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</si>
  <si>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</si>
  <si>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</si>
  <si>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</si>
  <si>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</si>
  <si>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</si>
  <si>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</si>
  <si>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</si>
  <si>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</si>
  <si>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</si>
  <si>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</si>
  <si>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</si>
  <si>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</si>
  <si>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</si>
  <si>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</si>
  <si>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</si>
  <si>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</si>
  <si>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</si>
  <si>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</si>
  <si>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</si>
  <si>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</si>
  <si>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</si>
  <si>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</si>
  <si>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</si>
  <si>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</si>
  <si>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</si>
  <si>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</si>
  <si>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</si>
  <si>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</si>
  <si>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</si>
  <si>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</si>
  <si>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</si>
  <si>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</si>
  <si>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</si>
  <si>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</si>
  <si>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</si>
  <si>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</si>
  <si>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</si>
  <si>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</si>
  <si>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</si>
  <si>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</si>
  <si>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</si>
  <si>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</si>
  <si>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</si>
  <si>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</si>
  <si>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</si>
  <si>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</si>
  <si>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</si>
  <si>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</si>
  <si>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</si>
  <si>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</si>
  <si>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</si>
  <si>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</si>
  <si>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</si>
  <si>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</si>
  <si>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</si>
  <si>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</si>
  <si>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</si>
  <si>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</si>
  <si>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</si>
  <si>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</si>
  <si>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</si>
  <si>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</si>
  <si>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</si>
  <si>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</si>
  <si>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</si>
  <si>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</si>
  <si>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</si>
  <si>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</si>
  <si>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</si>
  <si>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</si>
  <si>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</si>
  <si>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</si>
  <si>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</si>
  <si>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</si>
  <si>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</si>
  <si>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</si>
  <si>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</si>
  <si>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</si>
  <si>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</si>
  <si>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</si>
  <si>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</si>
  <si>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</si>
  <si>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</si>
  <si>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</si>
  <si>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</si>
  <si>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</si>
  <si>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</si>
  <si>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</si>
  <si>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</si>
  <si>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</si>
  <si>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</si>
  <si>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</si>
  <si>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</si>
  <si>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</si>
  <si>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</si>
  <si>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</si>
  <si>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</si>
  <si>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</si>
  <si>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</si>
  <si>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</si>
  <si>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</si>
  <si>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</si>
  <si>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</si>
  <si>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</si>
  <si>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</si>
  <si>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</si>
  <si>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</si>
  <si>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</si>
  <si>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</si>
  <si>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</si>
  <si>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</si>
  <si>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</si>
  <si>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</si>
  <si>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</si>
  <si>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</si>
  <si>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</si>
  <si>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</si>
  <si>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</si>
  <si>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</si>
  <si>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</si>
  <si>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</si>
  <si>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</si>
  <si>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</si>
  <si>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</si>
  <si>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</si>
  <si>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</si>
  <si>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</si>
  <si>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</si>
  <si>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</si>
  <si>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</si>
  <si>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</si>
  <si>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</si>
  <si>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</si>
  <si>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</si>
  <si>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</si>
  <si>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</si>
  <si>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</si>
  <si>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</si>
  <si>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</si>
  <si>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</si>
  <si>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</si>
  <si>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</si>
  <si>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</si>
  <si>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</si>
  <si>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</si>
  <si>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</si>
  <si>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</si>
  <si>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</si>
  <si>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</si>
  <si>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</si>
  <si>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</si>
  <si>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</si>
  <si>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</si>
  <si>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</si>
  <si>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</si>
  <si>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</si>
  <si>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</si>
  <si>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</si>
  <si>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</si>
  <si>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</si>
  <si>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</si>
  <si>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</si>
  <si>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</si>
  <si>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</si>
  <si>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</si>
  <si>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</si>
  <si>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</si>
  <si>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</si>
  <si>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</si>
  <si>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</si>
  <si>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</si>
  <si>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</si>
  <si>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</si>
  <si>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</si>
  <si>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</si>
  <si>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</si>
  <si>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</si>
  <si>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</si>
  <si>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</si>
  <si>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</si>
  <si>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</si>
  <si>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</si>
  <si>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</si>
  <si>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</si>
  <si>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</si>
  <si>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</si>
  <si>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</si>
  <si>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</si>
  <si>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</si>
  <si>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</si>
  <si>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</si>
  <si>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</si>
  <si>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</si>
  <si>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</si>
  <si>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</si>
  <si>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</si>
  <si>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</si>
  <si>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</si>
  <si>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</si>
  <si>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</si>
  <si>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</si>
  <si>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</si>
  <si>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</si>
  <si>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</si>
  <si>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</si>
  <si>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</si>
  <si>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</si>
  <si>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</si>
  <si>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</si>
  <si>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</si>
  <si>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</si>
  <si>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</si>
  <si>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</si>
  <si>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</si>
  <si>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</si>
  <si>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</si>
  <si>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</si>
  <si>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</si>
  <si>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</si>
  <si>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</si>
  <si>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</si>
  <si>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</si>
  <si>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</si>
  <si>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</si>
  <si>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</si>
  <si>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</si>
  <si>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</si>
  <si>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</si>
  <si>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</si>
  <si>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</si>
  <si>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</si>
  <si>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</si>
  <si>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</si>
  <si>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</si>
  <si>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</si>
  <si>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</si>
  <si>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</si>
  <si>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</si>
  <si>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</si>
  <si>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</si>
  <si>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</si>
  <si>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</si>
  <si>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</si>
  <si>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</si>
  <si>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</si>
  <si>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</si>
  <si>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</si>
  <si>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</si>
  <si>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</si>
  <si>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</si>
  <si>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</si>
  <si>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</si>
  <si>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</si>
  <si>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</si>
  <si>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</si>
  <si>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</si>
  <si>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</si>
  <si>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</si>
  <si>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</si>
  <si>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</si>
  <si>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</si>
  <si>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</si>
  <si>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</si>
  <si>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</si>
  <si>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</si>
  <si>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</si>
  <si>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</si>
  <si>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</si>
  <si>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</si>
  <si>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</si>
  <si>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</si>
  <si>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</si>
  <si>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</si>
  <si>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</si>
  <si>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</si>
  <si>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</si>
  <si>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</si>
  <si>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</si>
  <si>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</si>
  <si>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</si>
  <si>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</si>
  <si>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</si>
  <si>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</si>
  <si>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</si>
  <si>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</si>
  <si>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</si>
  <si>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</si>
  <si>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</si>
  <si>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</si>
  <si>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</si>
  <si>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</si>
  <si>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</si>
  <si>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</si>
  <si>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</si>
  <si>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</si>
  <si>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</si>
  <si>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</si>
  <si>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</si>
  <si>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</si>
  <si>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</si>
  <si>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</si>
  <si>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</si>
  <si>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</si>
  <si>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</si>
  <si>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</si>
  <si>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</si>
  <si>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</si>
  <si>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</si>
  <si>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</si>
  <si>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</si>
  <si>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</si>
  <si>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</si>
  <si>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</si>
  <si>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</si>
  <si>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</si>
  <si>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</si>
  <si>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</si>
  <si>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</si>
  <si>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</si>
  <si>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</si>
  <si>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</si>
  <si>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</si>
  <si>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</si>
  <si>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</si>
  <si>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</si>
  <si>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</si>
  <si>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</si>
  <si>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</si>
  <si>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</si>
  <si>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</si>
  <si>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</si>
  <si>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</si>
  <si>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</si>
  <si>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</si>
  <si>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</si>
  <si>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</si>
  <si>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</si>
  <si>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</si>
  <si>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</si>
  <si>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</si>
  <si>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</si>
  <si>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</si>
  <si>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</si>
  <si>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</si>
  <si>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</si>
  <si>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</si>
  <si>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</si>
  <si>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</si>
  <si>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</si>
  <si>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</si>
  <si>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</si>
  <si>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</si>
  <si>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</si>
  <si>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</si>
  <si>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</si>
  <si>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</si>
  <si>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</si>
  <si>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</si>
  <si>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</si>
  <si>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</si>
  <si>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</si>
  <si>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</si>
  <si>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</si>
  <si>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</si>
  <si>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</si>
  <si>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</si>
  <si>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</si>
  <si>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</si>
  <si>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</si>
  <si>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</si>
  <si>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</si>
  <si>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</si>
  <si>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</si>
  <si>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</si>
  <si>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</si>
  <si>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</si>
  <si>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</si>
  <si>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</si>
  <si>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</si>
  <si>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</si>
  <si>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</si>
  <si>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</si>
  <si>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</si>
  <si>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</si>
  <si>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</si>
  <si>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</si>
  <si>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</si>
  <si>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</si>
  <si>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</si>
  <si>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</si>
  <si>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</si>
  <si>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</si>
  <si>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</si>
  <si>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</si>
  <si>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</si>
  <si>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</si>
  <si>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</si>
  <si>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</si>
  <si>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</si>
  <si>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</si>
  <si>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</si>
  <si>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</si>
  <si>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</si>
  <si>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</si>
  <si>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</si>
  <si>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</si>
  <si>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</si>
  <si>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</si>
  <si>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</si>
  <si>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</si>
  <si>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</si>
  <si>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</si>
  <si>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</si>
  <si>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</si>
  <si>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</si>
  <si>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</si>
  <si>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</si>
  <si>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</si>
  <si>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</si>
  <si>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</si>
  <si>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</si>
  <si>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</si>
  <si>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</si>
  <si>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</si>
  <si>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</si>
  <si>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</si>
  <si>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</si>
  <si>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</si>
  <si>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</si>
  <si>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</si>
  <si>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</si>
  <si>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</si>
  <si>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</si>
  <si>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</si>
  <si>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</si>
  <si>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</si>
  <si>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</si>
  <si>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</si>
  <si>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</si>
  <si>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</si>
  <si>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</si>
  <si>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</si>
  <si>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</si>
  <si>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</si>
  <si>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</si>
  <si>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</si>
  <si>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</si>
  <si>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</si>
  <si>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</si>
  <si>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</si>
  <si>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</si>
  <si>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</si>
  <si>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</si>
  <si>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</si>
  <si>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</si>
  <si>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</si>
  <si>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</si>
  <si>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</si>
  <si>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</si>
  <si>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</si>
  <si>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</si>
  <si>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</si>
  <si>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</si>
  <si>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</si>
  <si>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</si>
  <si>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</si>
  <si>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</si>
  <si>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</si>
  <si>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</si>
  <si>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</si>
  <si>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</si>
  <si>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</si>
  <si>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</si>
  <si>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</si>
  <si>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</si>
  <si>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</si>
  <si>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</si>
  <si>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</si>
  <si>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</si>
  <si>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</si>
  <si>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</si>
  <si>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</si>
  <si>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</si>
  <si>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</si>
  <si>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</si>
  <si>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</si>
  <si>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</si>
  <si>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</si>
  <si>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</si>
  <si>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</si>
  <si>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</si>
  <si>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</si>
  <si>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</si>
  <si>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</si>
  <si>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</si>
  <si>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</si>
  <si>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</si>
  <si>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</si>
  <si>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</si>
  <si>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</si>
  <si>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</si>
  <si>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</si>
  <si>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</si>
  <si>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</si>
  <si>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</si>
  <si>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</si>
  <si>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</si>
  <si>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</si>
  <si>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</si>
  <si>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</si>
  <si>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</si>
  <si>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</si>
  <si>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</si>
  <si>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</si>
  <si>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</si>
  <si>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</si>
  <si>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</si>
  <si>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</si>
  <si>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</si>
  <si>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</si>
  <si>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</si>
  <si>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</si>
  <si>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</si>
  <si>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</si>
  <si>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</si>
  <si>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</si>
  <si>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</si>
  <si>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</si>
  <si>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</si>
  <si>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</si>
  <si>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</si>
  <si>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</si>
  <si>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</si>
  <si>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</si>
  <si>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</si>
  <si>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</si>
  <si>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</si>
  <si>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</si>
  <si>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</si>
  <si>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</si>
  <si>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</si>
  <si>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</si>
  <si>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</si>
  <si>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</si>
  <si>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</si>
  <si>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</si>
  <si>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</si>
  <si>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</si>
  <si>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</si>
  <si>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</si>
  <si>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</si>
  <si>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</si>
  <si>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</si>
  <si>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</si>
  <si>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</si>
  <si>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</si>
  <si>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</si>
  <si>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</si>
  <si>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</si>
  <si>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</si>
  <si>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</si>
  <si>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</si>
  <si>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</si>
  <si>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</si>
  <si>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</si>
  <si>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</si>
  <si>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</si>
  <si>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</si>
  <si>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</si>
  <si>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</si>
  <si>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</si>
  <si>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</si>
  <si>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</si>
  <si>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</si>
  <si>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</si>
  <si>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</si>
  <si>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</si>
  <si>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</si>
  <si>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</si>
  <si>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</si>
  <si>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</si>
  <si>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</si>
  <si>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</si>
  <si>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</si>
  <si>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</si>
  <si>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</si>
  <si>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</si>
  <si>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</si>
  <si>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</si>
  <si>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</si>
  <si>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</si>
  <si>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</si>
  <si>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</si>
  <si>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</si>
  <si>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</si>
  <si>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</si>
  <si>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</si>
  <si>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</si>
  <si>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</si>
  <si>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</si>
  <si>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</si>
  <si>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</si>
  <si>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</si>
  <si>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</si>
  <si>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</si>
  <si>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</si>
  <si>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</si>
  <si>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</si>
  <si>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</si>
  <si>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</si>
  <si>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</si>
  <si>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</si>
  <si>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</si>
  <si>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</si>
  <si>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</si>
  <si>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</si>
  <si>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</si>
  <si>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</si>
  <si>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</si>
  <si>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</si>
  <si>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</si>
  <si>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</si>
  <si>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</si>
  <si>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</si>
  <si>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</si>
  <si>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</si>
  <si>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</si>
  <si>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</si>
  <si>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</si>
  <si>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</si>
  <si>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</si>
  <si>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</si>
  <si>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</si>
  <si>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</si>
  <si>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</si>
  <si>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</si>
  <si>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</si>
  <si>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</si>
  <si>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</si>
  <si>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</si>
  <si>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</si>
  <si>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</si>
  <si>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</si>
  <si>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</si>
  <si>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</si>
  <si>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</si>
  <si>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</si>
  <si>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</si>
  <si>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</si>
  <si>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</si>
  <si>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</si>
  <si>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</si>
  <si>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</si>
  <si>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</si>
  <si>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</si>
  <si>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</si>
  <si>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</si>
  <si>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</si>
  <si>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</si>
  <si>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</si>
  <si>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</si>
  <si>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</si>
  <si>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</si>
  <si>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</si>
  <si>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</si>
  <si>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</si>
  <si>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</si>
  <si>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</si>
  <si>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</si>
  <si>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</si>
  <si>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</si>
  <si>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</si>
  <si>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</si>
  <si>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</si>
  <si>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</si>
  <si>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</si>
  <si>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</si>
  <si>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</si>
  <si>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</si>
  <si>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</si>
  <si>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</si>
  <si>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</si>
  <si>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</si>
  <si>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</si>
  <si>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</si>
  <si>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</si>
  <si>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</si>
  <si>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</si>
  <si>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</si>
  <si>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</si>
  <si>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</si>
  <si>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</si>
  <si>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</si>
  <si>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</si>
  <si>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</si>
  <si>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</si>
  <si>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</si>
  <si>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</si>
  <si>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</si>
  <si>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</si>
  <si>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</si>
  <si>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</si>
  <si>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</si>
  <si>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</si>
  <si>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</si>
  <si>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</si>
  <si>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</si>
  <si>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</si>
  <si>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</si>
  <si>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</si>
  <si>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</si>
  <si>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</si>
  <si>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</si>
  <si>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</si>
  <si>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</si>
  <si>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</si>
  <si>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</si>
  <si>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</si>
  <si>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</si>
  <si>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</si>
  <si>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</si>
  <si>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</si>
  <si>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</si>
  <si>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</si>
  <si>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</si>
  <si>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</si>
  <si>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</si>
  <si>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</si>
  <si>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</si>
  <si>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</si>
  <si>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</si>
  <si>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</si>
  <si>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</si>
  <si>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</si>
  <si>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</si>
  <si>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</si>
  <si>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</si>
  <si>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</si>
  <si>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</si>
  <si>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</si>
  <si>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</si>
  <si>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</si>
  <si>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</si>
  <si>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</si>
  <si>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</si>
  <si>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</si>
  <si>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</si>
  <si>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</si>
  <si>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</si>
  <si>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</si>
  <si>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</si>
  <si>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</si>
  <si>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</si>
  <si>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</si>
  <si>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</si>
  <si>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</si>
  <si>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</si>
  <si>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</si>
  <si>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</si>
  <si>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</si>
  <si>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</si>
  <si>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</si>
  <si>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</si>
  <si>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</si>
  <si>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</si>
  <si>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</si>
  <si>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</si>
  <si>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</si>
  <si>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</si>
  <si>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</si>
  <si>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</si>
  <si>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</si>
  <si>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</si>
  <si>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</si>
  <si>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</si>
  <si>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</si>
  <si>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</si>
  <si>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</si>
  <si>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</si>
  <si>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</si>
  <si>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</si>
  <si>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</si>
  <si>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</si>
  <si>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</si>
  <si>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</si>
  <si>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</si>
  <si>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</si>
  <si>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</si>
  <si>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</si>
  <si>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</si>
  <si>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</si>
  <si>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</si>
  <si>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</si>
  <si>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</si>
  <si>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</si>
  <si>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</si>
  <si>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</si>
  <si>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</si>
  <si>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</si>
  <si>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</si>
  <si>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</si>
  <si>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</si>
  <si>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</si>
  <si>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</si>
  <si>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</si>
  <si>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</si>
  <si>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</si>
  <si>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</si>
  <si>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</si>
  <si>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</si>
  <si>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</si>
  <si>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</si>
  <si>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</si>
  <si>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</si>
  <si>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</si>
  <si>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</si>
  <si>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</si>
  <si>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</si>
  <si>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</si>
  <si>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</si>
  <si>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</si>
  <si>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</si>
  <si>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</si>
  <si>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</si>
  <si>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</si>
  <si>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</si>
  <si>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</si>
  <si>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</si>
  <si>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</si>
  <si>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</si>
  <si>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</si>
  <si>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</si>
  <si>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</si>
  <si>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</si>
  <si>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</si>
  <si>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</si>
  <si>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</si>
  <si>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</si>
  <si>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</si>
  <si>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</si>
  <si>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</si>
  <si>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</si>
  <si>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</si>
  <si>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</si>
  <si>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</si>
  <si>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</si>
  <si>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</si>
  <si>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</si>
  <si>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</si>
  <si>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</si>
  <si>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</si>
  <si>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</si>
  <si>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</si>
  <si>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</si>
  <si>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</si>
  <si>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</si>
  <si>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</si>
  <si>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</si>
  <si>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</si>
  <si>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</si>
  <si>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</si>
  <si>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</si>
  <si>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</si>
  <si>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</si>
  <si>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</si>
  <si>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</si>
  <si>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</si>
  <si>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</si>
  <si>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</si>
  <si>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</si>
  <si>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</si>
  <si>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</si>
  <si>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</si>
  <si>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</si>
  <si>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</si>
  <si>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</si>
  <si>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</si>
  <si>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</si>
  <si>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</si>
  <si>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</si>
  <si>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</si>
  <si>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</si>
  <si>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</si>
  <si>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</si>
  <si>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</si>
  <si>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</si>
  <si>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</si>
  <si>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</si>
  <si>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</si>
  <si>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</si>
  <si>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</si>
  <si>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</si>
  <si>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</si>
  <si>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</si>
  <si>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</si>
  <si>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</si>
  <si>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</si>
  <si>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</si>
  <si>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</si>
  <si>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</si>
  <si>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</si>
  <si>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</si>
  <si>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</si>
  <si>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</si>
  <si>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</si>
  <si>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</si>
  <si>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</si>
  <si>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</si>
  <si>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</si>
  <si>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</si>
  <si>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</si>
  <si>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</si>
  <si>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</si>
  <si>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</si>
  <si>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</si>
  <si>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</si>
  <si>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</si>
  <si>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</si>
  <si>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</si>
  <si>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</si>
  <si>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</si>
  <si>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</si>
  <si>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</si>
  <si>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</si>
  <si>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</si>
  <si>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</si>
  <si>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</si>
  <si>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</si>
  <si>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</si>
  <si>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</si>
  <si>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</si>
  <si>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</si>
  <si>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</si>
  <si>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</si>
  <si>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</si>
  <si>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</si>
  <si>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</si>
  <si>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</si>
  <si>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</si>
  <si>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</si>
  <si>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</si>
  <si>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</si>
  <si>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</si>
  <si>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</si>
  <si>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</si>
  <si>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</si>
  <si>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</si>
  <si>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</si>
  <si>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</si>
  <si>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</si>
  <si>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</si>
  <si>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</si>
  <si>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</si>
  <si>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</si>
  <si>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</si>
  <si>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</si>
  <si>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</si>
  <si>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</si>
  <si>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</si>
  <si>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</si>
  <si>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</si>
  <si>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</si>
  <si>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</si>
  <si>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</si>
  <si>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</si>
  <si>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</si>
  <si>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</si>
  <si>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</si>
  <si>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</si>
  <si>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</si>
  <si>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</si>
  <si>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</si>
  <si>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</si>
  <si>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</si>
  <si>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</si>
  <si>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</si>
  <si>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</si>
  <si>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</si>
  <si>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</si>
  <si>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</si>
  <si>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</si>
  <si>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</si>
  <si>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</si>
  <si>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</si>
  <si>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</si>
  <si>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</si>
  <si>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</si>
  <si>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</si>
  <si>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</si>
  <si>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</si>
  <si>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</si>
  <si>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</si>
  <si>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</si>
  <si>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</si>
  <si>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</si>
  <si>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</si>
  <si>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</si>
  <si>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</si>
  <si>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</si>
  <si>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</si>
  <si>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</si>
  <si>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</si>
  <si>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</si>
  <si>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</si>
  <si>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</si>
  <si>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</si>
  <si>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</si>
  <si>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</si>
  <si>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</si>
  <si>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</si>
  <si>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</si>
  <si>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</si>
  <si>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</si>
  <si>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</si>
  <si>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</si>
  <si>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</si>
  <si>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</si>
  <si>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</si>
  <si>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</si>
  <si>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</si>
  <si>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</si>
  <si>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</si>
  <si>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</si>
  <si>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</si>
  <si>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</si>
  <si>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</si>
  <si>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</si>
  <si>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</si>
  <si>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</si>
  <si>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</si>
  <si>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</si>
  <si>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</si>
  <si>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</si>
  <si>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</si>
  <si>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</si>
  <si>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</si>
  <si>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</si>
  <si>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</si>
  <si>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</si>
  <si>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</si>
  <si>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</si>
  <si>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</si>
  <si>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</si>
  <si>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</si>
  <si>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</si>
  <si>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</si>
  <si>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</si>
  <si>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</si>
  <si>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</si>
  <si>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</si>
  <si>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</si>
  <si>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</si>
  <si>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</si>
  <si>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</si>
  <si>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</si>
  <si>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</si>
  <si>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</si>
  <si>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</si>
  <si>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</si>
  <si>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</si>
  <si>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</si>
  <si>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</si>
  <si>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</si>
  <si>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</si>
  <si>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</si>
  <si>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</si>
  <si>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</si>
  <si>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</si>
  <si>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</si>
  <si>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</si>
  <si>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</si>
  <si>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</si>
  <si>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</si>
  <si>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</si>
  <si>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</si>
  <si>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</si>
  <si>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</si>
  <si>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</si>
  <si>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</si>
  <si>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</si>
  <si>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</si>
  <si>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</si>
  <si>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</si>
  <si>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</si>
  <si>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</si>
  <si>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</si>
  <si>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</si>
  <si>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</si>
  <si>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</si>
  <si>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</si>
  <si>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</si>
  <si>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</si>
  <si>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</si>
  <si>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</si>
  <si>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</si>
  <si>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</si>
  <si>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</si>
  <si>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</si>
  <si>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</si>
  <si>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</si>
  <si>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</si>
  <si>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</si>
  <si>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</si>
  <si>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</si>
  <si>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</si>
  <si>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</si>
  <si>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</si>
  <si>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</si>
  <si>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</si>
  <si>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</si>
  <si>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</si>
  <si>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</si>
  <si>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</si>
  <si>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</si>
  <si>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</si>
  <si>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</si>
  <si>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</si>
  <si>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</si>
  <si>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</si>
  <si>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</si>
  <si>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</si>
  <si>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</si>
  <si>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</si>
  <si>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</si>
  <si>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</si>
  <si>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</si>
  <si>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</si>
  <si>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</si>
  <si>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</si>
  <si>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</si>
  <si>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</si>
  <si>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</si>
  <si>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</si>
  <si>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</si>
  <si>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</si>
  <si>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</si>
  <si>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</si>
  <si>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</si>
  <si>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</si>
  <si>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</si>
  <si>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</si>
  <si>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</si>
  <si>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</si>
  <si>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</si>
  <si>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</si>
  <si>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</si>
  <si>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</si>
  <si>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</si>
  <si>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</si>
  <si>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</si>
  <si>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</si>
  <si>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</si>
  <si>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</si>
  <si>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</si>
  <si>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</si>
  <si>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</si>
  <si>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</si>
  <si>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</si>
  <si>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</si>
  <si>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</si>
  <si>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</si>
  <si>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</si>
  <si>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</si>
  <si>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</si>
  <si>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</si>
  <si>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</si>
  <si>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</si>
  <si>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</si>
  <si>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</si>
  <si>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</si>
  <si>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</si>
  <si>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</si>
  <si>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</si>
  <si>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</si>
  <si>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</si>
  <si>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</si>
  <si>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</si>
  <si>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</si>
  <si>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</si>
  <si>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</si>
  <si>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</si>
  <si>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</si>
  <si>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</si>
  <si>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</si>
  <si>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</si>
  <si>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</si>
  <si>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</si>
  <si>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</si>
  <si>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</si>
  <si>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</si>
  <si>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</si>
  <si>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</si>
  <si>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</si>
  <si>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</si>
  <si>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</si>
  <si>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</si>
  <si>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</si>
  <si>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</si>
  <si>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</si>
  <si>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</si>
  <si>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</si>
  <si>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</si>
  <si>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</si>
  <si>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</si>
  <si>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</si>
  <si>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</si>
  <si>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</si>
  <si>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</si>
  <si>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</si>
  <si>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</si>
  <si>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</si>
  <si>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</si>
  <si>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</si>
  <si>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</si>
  <si>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</si>
  <si>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</si>
  <si>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</si>
  <si>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</si>
  <si>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</si>
  <si>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</si>
  <si>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</si>
  <si>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</si>
  <si>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</si>
  <si>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</si>
  <si>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</si>
  <si>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</si>
  <si>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</si>
  <si>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</si>
  <si>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</si>
  <si>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</si>
  <si>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</si>
  <si>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</si>
  <si>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</si>
  <si>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</si>
  <si>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</si>
  <si>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</si>
  <si>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</si>
  <si>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</si>
  <si>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</si>
  <si>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</si>
  <si>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</si>
  <si>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</si>
  <si>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</si>
  <si>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</si>
  <si>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</si>
  <si>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</si>
  <si>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</si>
  <si>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</si>
  <si>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</si>
  <si>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</si>
  <si>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</si>
  <si>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</si>
  <si>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</si>
  <si>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</si>
  <si>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</si>
  <si>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</si>
  <si>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</si>
  <si>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</si>
  <si>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</si>
  <si>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</si>
  <si>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</si>
  <si>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</si>
  <si>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</si>
  <si>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</si>
  <si>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</si>
  <si>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</si>
  <si>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</si>
  <si>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</si>
  <si>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</si>
  <si>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</si>
  <si>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</si>
  <si>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</si>
  <si>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</si>
  <si>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</si>
  <si>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</si>
  <si>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</si>
  <si>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</si>
  <si>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</si>
  <si>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</si>
  <si>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</si>
  <si>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</si>
  <si>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</si>
  <si>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</si>
  <si>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</si>
  <si>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</si>
  <si>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</si>
  <si>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</si>
  <si>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</si>
  <si>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</si>
  <si>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</si>
  <si>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</si>
  <si>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</si>
  <si>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</si>
  <si>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</si>
  <si>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</si>
  <si>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</si>
  <si>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</si>
  <si>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</si>
  <si>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</si>
  <si>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</si>
  <si>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</si>
  <si>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</si>
  <si>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</si>
  <si>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</si>
  <si>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</si>
  <si>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</si>
  <si>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</si>
  <si>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</si>
  <si>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</si>
  <si>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</si>
  <si>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</si>
  <si>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</si>
  <si>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</si>
  <si>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</si>
  <si>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</si>
  <si>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</si>
  <si>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</si>
  <si>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</si>
  <si>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</si>
  <si>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</si>
  <si>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</si>
  <si>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</si>
  <si>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</si>
  <si>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</si>
  <si>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</si>
  <si>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</si>
  <si>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</si>
  <si>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</si>
  <si>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</si>
  <si>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</si>
  <si>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</si>
  <si>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</si>
  <si>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</si>
  <si>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</si>
  <si>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</si>
  <si>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</si>
  <si>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</si>
  <si>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</si>
  <si>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</si>
  <si>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</si>
  <si>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</si>
  <si>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</si>
  <si>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</si>
  <si>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</si>
  <si>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</si>
  <si>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</si>
  <si>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</si>
  <si>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</si>
  <si>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</si>
  <si>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</si>
  <si>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</si>
  <si>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</si>
  <si>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</si>
  <si>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</si>
  <si>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</si>
  <si>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</si>
  <si>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</si>
  <si>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</si>
  <si>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</si>
  <si>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</si>
  <si>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</si>
  <si>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</si>
  <si>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</si>
  <si>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</si>
  <si>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</si>
  <si>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</si>
  <si>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</si>
  <si>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</si>
  <si>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</si>
  <si>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</si>
  <si>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</si>
  <si>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</si>
  <si>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</si>
  <si>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</si>
  <si>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</si>
  <si>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</si>
  <si>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</si>
  <si>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</si>
  <si>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</si>
  <si>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</si>
  <si>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</si>
  <si>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</si>
  <si>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</si>
  <si>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</si>
  <si>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</si>
  <si>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</si>
  <si>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</si>
  <si>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</si>
  <si>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</si>
  <si>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</si>
  <si>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</si>
  <si>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</si>
  <si>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</si>
  <si>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</si>
  <si>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</si>
  <si>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</si>
  <si>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</si>
  <si>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</si>
  <si>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</si>
  <si>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</si>
  <si>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</si>
  <si>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</si>
  <si>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</si>
  <si>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</si>
  <si>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</si>
  <si>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</si>
  <si>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</si>
  <si>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</si>
  <si>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</si>
  <si>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</si>
  <si>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</si>
  <si>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</si>
  <si>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</si>
  <si>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</si>
  <si>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</si>
  <si>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</si>
  <si>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</si>
  <si>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</si>
  <si>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</si>
  <si>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</si>
  <si>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</si>
  <si>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</si>
  <si>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</si>
  <si>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</si>
  <si>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</si>
  <si>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</si>
  <si>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</si>
  <si>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</si>
  <si>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</si>
  <si>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</si>
  <si>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</si>
  <si>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</si>
  <si>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</si>
  <si>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</si>
  <si>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</si>
  <si>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</si>
  <si>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</si>
  <si>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</si>
  <si>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</si>
  <si>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</si>
  <si>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</si>
  <si>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</si>
  <si>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</si>
  <si>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</si>
  <si>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</si>
  <si>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</si>
  <si>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</si>
  <si>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</si>
  <si>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</si>
  <si>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</si>
  <si>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</si>
  <si>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</si>
  <si>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</si>
  <si>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</si>
  <si>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</si>
  <si>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</si>
  <si>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</si>
  <si>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</si>
  <si>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</si>
  <si>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</si>
  <si>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</si>
  <si>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</si>
  <si>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</si>
  <si>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</si>
  <si>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</si>
  <si>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</si>
  <si>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</si>
  <si>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</si>
  <si>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</si>
  <si>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</si>
  <si>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</si>
  <si>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</si>
  <si>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</si>
  <si>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</si>
  <si>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</si>
  <si>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</si>
  <si>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</si>
  <si>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</si>
  <si>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</si>
  <si>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</si>
  <si>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</si>
  <si>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</si>
  <si>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</si>
  <si>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</si>
  <si>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</si>
  <si>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</si>
  <si>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</si>
  <si>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</si>
  <si>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</si>
  <si>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</si>
  <si>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</si>
  <si>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</si>
  <si>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</si>
  <si>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</si>
  <si>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</si>
  <si>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</si>
  <si>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</si>
  <si>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</si>
  <si>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</si>
  <si>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</si>
  <si>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</si>
  <si>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</si>
  <si>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</si>
  <si>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</si>
  <si>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</si>
  <si>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</si>
  <si>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</si>
  <si>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</si>
  <si>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</si>
  <si>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</si>
  <si>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</si>
  <si>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</si>
  <si>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</si>
  <si>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</si>
  <si>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</si>
  <si>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</si>
  <si>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</si>
  <si>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</si>
  <si>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</si>
  <si>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</si>
  <si>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</si>
  <si>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</si>
  <si>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</si>
  <si>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</si>
  <si>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</si>
  <si>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</si>
  <si>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</si>
  <si>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</si>
  <si>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</si>
  <si>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</si>
  <si>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</si>
  <si>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</si>
  <si>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</si>
  <si>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</si>
  <si>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</si>
  <si>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</si>
  <si>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</si>
  <si>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</si>
  <si>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</si>
  <si>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</si>
  <si>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</si>
  <si>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</si>
  <si>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</si>
  <si>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</si>
  <si>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</si>
  <si>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</si>
  <si>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</si>
  <si>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</si>
  <si>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</si>
  <si>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</si>
  <si>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</si>
  <si>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</si>
  <si>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</si>
  <si>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</si>
  <si>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</si>
  <si>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</si>
  <si>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</si>
  <si>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</si>
  <si>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</si>
  <si>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</si>
  <si>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</si>
  <si>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</si>
  <si>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</si>
  <si>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</si>
  <si>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</si>
  <si>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</si>
  <si>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</si>
  <si>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</si>
  <si>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</si>
  <si>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</si>
  <si>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</si>
  <si>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</si>
  <si>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</si>
  <si>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</si>
  <si>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</si>
  <si>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</si>
  <si>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</si>
  <si>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</si>
  <si>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</si>
  <si>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</si>
  <si>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</si>
  <si>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</si>
  <si>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</si>
  <si>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</si>
  <si>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</si>
  <si>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</si>
  <si>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</si>
  <si>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</si>
  <si>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</si>
  <si>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</si>
  <si>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</si>
  <si>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</si>
  <si>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</si>
  <si>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</si>
  <si>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</si>
  <si>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</si>
  <si>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</si>
  <si>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</si>
  <si>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</si>
  <si>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</si>
  <si>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</si>
  <si>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</si>
  <si>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</si>
  <si>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</si>
  <si>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</si>
  <si>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</si>
  <si>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</si>
  <si>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</si>
  <si>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</si>
  <si>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</si>
  <si>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</si>
  <si>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</si>
  <si>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</si>
  <si>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</si>
  <si>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</si>
  <si>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</si>
  <si>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</si>
  <si>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</si>
  <si>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</si>
  <si>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</si>
  <si>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</si>
  <si>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</si>
  <si>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</si>
  <si>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</si>
  <si>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</si>
  <si>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</si>
  <si>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</si>
  <si>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</si>
  <si>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</si>
  <si>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</si>
  <si>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</si>
  <si>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</si>
  <si>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</si>
  <si>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</si>
  <si>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</si>
  <si>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</si>
  <si>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</si>
  <si>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</si>
  <si>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</si>
  <si>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</si>
  <si>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</si>
  <si>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</si>
  <si>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</si>
  <si>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</si>
  <si>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</si>
  <si>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</si>
  <si>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</si>
  <si>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</si>
  <si>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</si>
  <si>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</si>
  <si>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</si>
  <si>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</si>
  <si>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</si>
  <si>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</si>
  <si>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</si>
  <si>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</si>
  <si>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</si>
  <si>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</si>
  <si>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</si>
  <si>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</si>
  <si>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</si>
  <si>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</si>
  <si>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</si>
  <si>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</si>
  <si>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</si>
  <si>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</si>
  <si>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</si>
  <si>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</si>
  <si>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</si>
  <si>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</si>
  <si>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</si>
  <si>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</si>
  <si>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</si>
  <si>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</si>
  <si>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</si>
  <si>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</si>
  <si>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</si>
  <si>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</si>
  <si>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</si>
  <si>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</si>
  <si>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</si>
  <si>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</si>
  <si>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</si>
  <si>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</si>
  <si>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</si>
  <si>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</si>
  <si>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</si>
  <si>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</si>
  <si>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</si>
  <si>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</si>
  <si>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</si>
  <si>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</si>
  <si>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</si>
  <si>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</si>
  <si>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</si>
  <si>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</si>
  <si>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</si>
  <si>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</si>
  <si>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</si>
  <si>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</si>
  <si>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</si>
  <si>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</si>
  <si>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</si>
  <si>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</si>
  <si>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</si>
  <si>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</si>
  <si>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</si>
  <si>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</si>
  <si>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</si>
  <si>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</si>
  <si>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</si>
  <si>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</si>
  <si>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</si>
  <si>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</si>
  <si>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</si>
  <si>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</si>
  <si>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</si>
  <si>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</si>
  <si>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</si>
  <si>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</si>
  <si>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</si>
  <si>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</si>
  <si>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</si>
  <si>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</si>
  <si>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</si>
  <si>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</si>
  <si>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</si>
  <si>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</si>
  <si>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</si>
  <si>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</si>
  <si>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</si>
  <si>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</si>
  <si>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</si>
  <si>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</si>
  <si>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</si>
  <si>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</si>
  <si>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</si>
  <si>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</si>
  <si>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</si>
  <si>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</si>
  <si>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</si>
  <si>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</si>
  <si>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</si>
  <si>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</si>
  <si>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</si>
  <si>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</si>
  <si>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</si>
  <si>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</si>
  <si>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</si>
  <si>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</si>
  <si>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</si>
  <si>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</si>
  <si>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</si>
  <si>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</si>
  <si>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</si>
  <si>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</si>
  <si>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</si>
  <si>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</si>
  <si>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</si>
  <si>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</si>
  <si>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</si>
  <si>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</si>
  <si>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</si>
  <si>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</si>
  <si>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</si>
  <si>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</si>
  <si>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</si>
  <si>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</si>
  <si>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</si>
  <si>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</si>
  <si>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</si>
  <si>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</si>
  <si>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</si>
  <si>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</si>
  <si>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</si>
  <si>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</si>
  <si>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</si>
  <si>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</si>
  <si>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</si>
  <si>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</si>
  <si>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</si>
  <si>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</si>
  <si>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</si>
  <si>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</si>
  <si>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</si>
  <si>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</si>
  <si>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</si>
  <si>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</si>
  <si>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</si>
  <si>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</si>
  <si>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</si>
  <si>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</si>
  <si>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</si>
  <si>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</si>
  <si>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</si>
  <si>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</si>
  <si>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</si>
  <si>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</si>
  <si>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</si>
  <si>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</si>
  <si>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</si>
  <si>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</si>
  <si>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</si>
  <si>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</si>
  <si>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</si>
  <si>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</si>
  <si>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</si>
  <si>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</si>
  <si>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</si>
  <si>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</si>
  <si>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</si>
  <si>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</si>
  <si>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</si>
  <si>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</si>
  <si>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</si>
  <si>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</si>
  <si>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</si>
  <si>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</si>
  <si>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</si>
  <si>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</si>
  <si>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</si>
  <si>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</si>
  <si>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</si>
  <si>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</si>
  <si>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</si>
  <si>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</si>
  <si>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</si>
  <si>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</si>
  <si>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</si>
  <si>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</si>
  <si>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</si>
  <si>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</si>
  <si>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</si>
  <si>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</si>
  <si>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</si>
  <si>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</si>
  <si>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</si>
  <si>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</si>
  <si>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</si>
  <si>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</si>
  <si>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</si>
  <si>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</si>
  <si>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</si>
  <si>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</si>
  <si>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</si>
  <si>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</si>
  <si>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</si>
  <si>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</si>
  <si>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</si>
  <si>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</si>
  <si>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</si>
  <si>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</si>
  <si>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</si>
  <si>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</si>
  <si>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</si>
  <si>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</si>
  <si>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</si>
  <si>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</si>
  <si>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</si>
  <si>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</si>
  <si>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</si>
  <si>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</si>
  <si>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</si>
  <si>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</si>
  <si>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</si>
  <si>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</si>
  <si>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</si>
  <si>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</si>
  <si>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</si>
  <si>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</si>
  <si>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</si>
  <si>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</si>
  <si>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</si>
  <si>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</si>
  <si>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</si>
  <si>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</si>
  <si>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</si>
  <si>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</si>
  <si>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</si>
  <si>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</si>
  <si>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</si>
  <si>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</si>
  <si>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</si>
  <si>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</si>
  <si>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</si>
  <si>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</si>
  <si>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</si>
  <si>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</si>
  <si>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</si>
  <si>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</si>
  <si>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</si>
  <si>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</si>
  <si>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</si>
  <si>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</si>
  <si>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</si>
  <si>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</si>
  <si>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</si>
  <si>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</si>
  <si>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</si>
  <si>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</si>
  <si>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</si>
  <si>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</si>
  <si>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</si>
  <si>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</si>
  <si>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</si>
  <si>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</si>
  <si>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</si>
  <si>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</si>
  <si>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</si>
  <si>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</si>
  <si>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</si>
  <si>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</si>
  <si>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</si>
  <si>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</si>
  <si>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</si>
  <si>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</si>
  <si>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</si>
  <si>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</si>
  <si>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</si>
  <si>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</si>
  <si>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</si>
  <si>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</si>
  <si>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</si>
  <si>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</si>
  <si>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</si>
  <si>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</si>
  <si>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</si>
  <si>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</si>
  <si>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</si>
  <si>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</si>
  <si>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</si>
  <si>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</si>
  <si>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</si>
  <si>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</si>
  <si>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</si>
  <si>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</si>
  <si>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</si>
  <si>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</si>
  <si>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</si>
  <si>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</si>
  <si>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</si>
  <si>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</si>
  <si>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</si>
  <si>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</si>
  <si>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</si>
  <si>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</si>
  <si>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</si>
  <si>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</si>
  <si>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</si>
  <si>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</si>
  <si>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</si>
  <si>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</si>
  <si>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</si>
  <si>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</si>
  <si>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</si>
  <si>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</si>
  <si>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</si>
  <si>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</si>
  <si>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</si>
  <si>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</si>
  <si>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</si>
  <si>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</si>
  <si>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</si>
  <si>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</si>
  <si>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</si>
  <si>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</si>
  <si>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</si>
  <si>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</si>
  <si>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</si>
  <si>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</si>
  <si>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</si>
  <si>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</si>
  <si>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</si>
  <si>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</si>
  <si>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</si>
  <si>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</si>
  <si>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</si>
  <si>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</si>
  <si>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</si>
  <si>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</si>
  <si>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</si>
  <si>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</si>
  <si>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</si>
  <si>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</si>
  <si>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</si>
  <si>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</si>
  <si>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</si>
  <si>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</si>
  <si>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</si>
  <si>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</si>
  <si>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</si>
  <si>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</si>
  <si>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</si>
  <si>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</si>
  <si>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</si>
  <si>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</si>
  <si>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</si>
  <si>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</si>
  <si>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</si>
  <si>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</si>
  <si>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</si>
  <si>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</si>
  <si>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</si>
  <si>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</si>
  <si>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</si>
  <si>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</si>
  <si>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</si>
  <si>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</si>
  <si>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</si>
  <si>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</si>
  <si>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</si>
  <si>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</si>
  <si>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</si>
  <si>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</si>
  <si>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</si>
  <si>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</si>
  <si>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</si>
  <si>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</si>
  <si>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</si>
  <si>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</si>
  <si>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</si>
  <si>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</si>
  <si>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</si>
  <si>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</si>
  <si>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</si>
  <si>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</si>
  <si>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</si>
  <si>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</si>
  <si>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</si>
  <si>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</si>
  <si>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</si>
  <si>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</si>
  <si>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</si>
  <si>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</si>
  <si>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</si>
  <si>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</si>
  <si>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</si>
  <si>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</si>
  <si>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</si>
  <si>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</si>
  <si>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</si>
  <si>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</si>
  <si>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</si>
  <si>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</si>
  <si>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</si>
  <si>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</si>
  <si>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</si>
  <si>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</si>
  <si>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</si>
  <si>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</si>
  <si>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</si>
  <si>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</si>
  <si>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</si>
  <si>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</si>
  <si>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</si>
  <si>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</si>
  <si>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</si>
  <si>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</si>
  <si>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</si>
  <si>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</si>
  <si>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</si>
  <si>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</si>
  <si>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</si>
  <si>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</si>
  <si>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</si>
  <si>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</si>
  <si>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</si>
  <si>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</si>
  <si>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</si>
  <si>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</si>
  <si>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</si>
  <si>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</si>
  <si>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</si>
  <si>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</si>
  <si>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</si>
  <si>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</si>
  <si>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</si>
  <si>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</si>
  <si>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</si>
  <si>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</si>
  <si>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</si>
  <si>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</si>
  <si>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</si>
  <si>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</si>
  <si>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</si>
  <si>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</si>
  <si>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</si>
  <si>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</si>
  <si>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</si>
  <si>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</si>
  <si>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</si>
  <si>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</si>
  <si>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</si>
  <si>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</si>
  <si>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</si>
  <si>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</si>
  <si>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</si>
  <si>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</si>
  <si>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</si>
  <si>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</si>
  <si>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</si>
  <si>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</si>
  <si>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</si>
  <si>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</si>
  <si>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</si>
  <si>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</si>
  <si>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</si>
  <si>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</si>
  <si>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</si>
  <si>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</si>
  <si>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</si>
  <si>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</si>
  <si>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</si>
  <si>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</si>
  <si>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</si>
  <si>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</si>
  <si>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</si>
  <si>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</si>
  <si>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</si>
  <si>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</si>
  <si>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</si>
  <si>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</si>
  <si>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</si>
  <si>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</si>
  <si>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</si>
  <si>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</si>
  <si>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</si>
  <si>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</si>
  <si>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</si>
  <si>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</si>
  <si>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</si>
  <si>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</si>
  <si>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</si>
  <si>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</si>
  <si>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</si>
  <si>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</si>
  <si>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</si>
  <si>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</si>
  <si>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</si>
  <si>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</si>
  <si>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</si>
  <si>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</si>
  <si>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</si>
  <si>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</si>
  <si>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</si>
  <si>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</si>
  <si>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</si>
  <si>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</si>
  <si>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</si>
  <si>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</si>
  <si>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</si>
  <si>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</si>
  <si>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</si>
  <si>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</si>
  <si>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</si>
  <si>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</si>
  <si>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</si>
  <si>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</si>
  <si>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</si>
  <si>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</si>
  <si>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</si>
  <si>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</si>
  <si>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</si>
  <si>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</si>
  <si>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</si>
  <si>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</si>
  <si>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</si>
  <si>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</si>
  <si>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</si>
  <si>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</si>
  <si>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</si>
  <si>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</si>
  <si>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</si>
  <si>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</si>
  <si>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</si>
  <si>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</si>
  <si>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</si>
  <si>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</si>
  <si>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</si>
  <si>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</si>
  <si>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</si>
  <si>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</si>
  <si>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</si>
  <si>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</si>
  <si>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</si>
  <si>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</si>
  <si>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</si>
  <si>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</si>
  <si>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</si>
  <si>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</si>
  <si>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</si>
  <si>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</si>
  <si>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</si>
  <si>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</si>
  <si>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</si>
  <si>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</si>
  <si>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</si>
  <si>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</si>
  <si>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</si>
  <si>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</si>
  <si>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</si>
  <si>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</si>
  <si>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</si>
  <si>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</si>
  <si>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</si>
  <si>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</si>
  <si>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</si>
  <si>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</si>
  <si>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</si>
  <si>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</si>
  <si>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</si>
  <si>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</si>
  <si>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</si>
  <si>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</si>
  <si>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</si>
  <si>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</si>
  <si>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</si>
  <si>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</si>
  <si>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</si>
  <si>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</si>
  <si>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</si>
  <si>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</si>
  <si>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</si>
  <si>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</si>
  <si>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</si>
  <si>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</si>
  <si>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</si>
  <si>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</si>
  <si>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</si>
  <si>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</si>
  <si>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</si>
  <si>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</si>
  <si>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</si>
  <si>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</si>
  <si>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</si>
  <si>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</si>
  <si>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</si>
  <si>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</si>
  <si>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</si>
  <si>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</si>
  <si>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</si>
  <si>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</si>
  <si>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</si>
  <si>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</si>
  <si>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</si>
  <si>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</si>
  <si>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</si>
  <si>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</si>
  <si>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</si>
  <si>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</si>
  <si>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</si>
  <si>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</si>
  <si>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</si>
  <si>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</si>
  <si>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</si>
  <si>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</si>
  <si>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</si>
  <si>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</si>
  <si>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</si>
  <si>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</si>
  <si>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</si>
  <si>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</si>
  <si>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</si>
  <si>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</si>
  <si>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</si>
  <si>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</si>
  <si>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</si>
  <si>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</si>
  <si>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</si>
  <si>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</si>
  <si>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</si>
  <si>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</si>
  <si>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</si>
  <si>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</si>
  <si>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</si>
  <si>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</si>
  <si>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</si>
  <si>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</si>
  <si>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</si>
  <si>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</si>
  <si>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</si>
  <si>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</si>
  <si>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</si>
  <si>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</si>
  <si>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</si>
  <si>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</si>
  <si>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</si>
  <si>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</si>
  <si>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</si>
  <si>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</si>
  <si>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</si>
  <si>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</si>
  <si>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</si>
  <si>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</si>
  <si>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</si>
  <si>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</si>
  <si>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</si>
  <si>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</si>
  <si>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</si>
  <si>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</si>
  <si>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</si>
  <si>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</si>
  <si>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</si>
  <si>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</si>
  <si>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</si>
  <si>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</si>
  <si>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</si>
  <si>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</si>
  <si>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</si>
  <si>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</si>
  <si>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</si>
  <si>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</si>
  <si>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</si>
  <si>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</si>
  <si>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</si>
  <si>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</si>
  <si>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</si>
  <si>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</si>
  <si>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</si>
  <si>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</si>
  <si>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</si>
  <si>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</si>
  <si>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</si>
  <si>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</si>
  <si>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</si>
  <si>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</si>
  <si>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</si>
  <si>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</si>
  <si>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</si>
  <si>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</si>
  <si>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</si>
  <si>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</si>
  <si>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</si>
  <si>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</si>
  <si>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</si>
  <si>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</si>
  <si>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</si>
  <si>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</si>
  <si>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</si>
  <si>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</si>
  <si>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</si>
  <si>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</si>
  <si>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</si>
  <si>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</si>
  <si>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</si>
  <si>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</si>
  <si>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</si>
  <si>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</si>
  <si>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</si>
  <si>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</si>
  <si>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</si>
  <si>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</si>
  <si>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</si>
  <si>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</si>
  <si>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</si>
  <si>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</si>
  <si>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</si>
  <si>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</si>
  <si>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</si>
  <si>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</si>
  <si>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</si>
  <si>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</si>
  <si>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</si>
  <si>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</si>
  <si>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</si>
  <si>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</si>
  <si>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</si>
  <si>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</si>
  <si>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</si>
  <si>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</si>
  <si>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</si>
  <si>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</si>
  <si>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</si>
  <si>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</si>
  <si>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</si>
  <si>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</si>
  <si>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</si>
  <si>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</si>
  <si>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</si>
  <si>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</si>
  <si>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</si>
  <si>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</si>
  <si>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</si>
  <si>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</si>
  <si>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</si>
  <si>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</si>
  <si>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</si>
  <si>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</si>
  <si>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</si>
  <si>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</si>
  <si>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</si>
  <si>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</si>
  <si>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</si>
  <si>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</si>
  <si>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</si>
  <si>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</si>
  <si>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</si>
  <si>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</si>
  <si>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</si>
  <si>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</si>
  <si>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</si>
  <si>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</si>
  <si>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</si>
  <si>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</si>
  <si>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</si>
  <si>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</si>
  <si>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</si>
  <si>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</si>
  <si>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</si>
  <si>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</si>
  <si>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</si>
  <si>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</si>
  <si>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</si>
  <si>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</si>
  <si>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</si>
  <si>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</si>
  <si>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</si>
  <si>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</si>
  <si>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</si>
  <si>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</si>
  <si>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</si>
  <si>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</si>
  <si>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</si>
  <si>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</si>
  <si>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</si>
  <si>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</si>
  <si>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</si>
  <si>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</si>
  <si>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</si>
  <si>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</si>
  <si>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</si>
  <si>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</si>
  <si>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</si>
  <si>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</si>
  <si>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</si>
  <si>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</si>
  <si>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</si>
  <si>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</si>
  <si>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</si>
  <si>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</si>
  <si>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</si>
  <si>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</si>
  <si>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</si>
  <si>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</si>
  <si>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</si>
  <si>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</si>
  <si>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</si>
  <si>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</si>
  <si>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</si>
  <si>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</si>
  <si>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</si>
  <si>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</si>
  <si>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</si>
  <si>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</si>
  <si>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</si>
  <si>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</si>
  <si>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</si>
  <si>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</si>
  <si>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</si>
  <si>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</si>
  <si>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</si>
  <si>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</si>
  <si>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</si>
  <si>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</si>
  <si>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</si>
  <si>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</si>
  <si>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</si>
  <si>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</si>
  <si>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</si>
  <si>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</si>
  <si>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</si>
  <si>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</si>
  <si>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</si>
  <si>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</si>
  <si>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</si>
  <si>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</si>
  <si>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</si>
  <si>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</si>
  <si>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</si>
  <si>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</si>
  <si>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</si>
  <si>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</si>
  <si>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</si>
  <si>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</si>
  <si>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</si>
  <si>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</si>
  <si>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</si>
  <si>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</si>
  <si>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</si>
  <si>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</si>
  <si>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</si>
  <si>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</si>
  <si>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</si>
  <si>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</si>
  <si>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</si>
  <si>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</si>
  <si>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</si>
  <si>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</si>
  <si>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</si>
  <si>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</si>
  <si>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</si>
  <si>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</si>
  <si>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</si>
  <si>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</si>
  <si>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</si>
  <si>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</si>
  <si>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</si>
  <si>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</si>
  <si>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</si>
  <si>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</si>
  <si>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</si>
  <si>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</si>
  <si>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</si>
  <si>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</si>
  <si>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</si>
  <si>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</si>
  <si>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</si>
  <si>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</si>
  <si>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</si>
  <si>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</si>
  <si>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</si>
  <si>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</si>
  <si>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</si>
  <si>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</si>
  <si>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</si>
  <si>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</si>
  <si>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</si>
  <si>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</si>
  <si>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</si>
  <si>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</si>
  <si>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</si>
  <si>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</si>
  <si>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</si>
  <si>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</si>
  <si>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</si>
  <si>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</si>
  <si>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</si>
  <si>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</si>
  <si>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</si>
  <si>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</si>
  <si>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</si>
  <si>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</si>
  <si>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</si>
  <si>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</si>
  <si>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</si>
  <si>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</si>
  <si>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</si>
  <si>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</si>
  <si>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</si>
  <si>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</si>
  <si>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</si>
  <si>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</si>
  <si>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</si>
  <si>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</si>
  <si>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</si>
  <si>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</si>
  <si>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</si>
  <si>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</si>
  <si>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</si>
  <si>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</si>
  <si>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</si>
  <si>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</si>
  <si>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</si>
  <si>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</si>
  <si>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</si>
  <si>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</si>
  <si>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</si>
  <si>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</si>
  <si>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</si>
  <si>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</si>
  <si>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</si>
  <si>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</si>
  <si>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</si>
  <si>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</si>
  <si>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</si>
  <si>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</si>
  <si>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</si>
  <si>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</si>
  <si>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</si>
  <si>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</si>
  <si>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</si>
  <si>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</si>
  <si>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</si>
  <si>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</si>
  <si>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</si>
  <si>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</si>
  <si>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</si>
  <si>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</si>
  <si>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</si>
  <si>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</si>
  <si>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</si>
  <si>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</si>
  <si>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</si>
  <si>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</si>
  <si>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</si>
  <si>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</si>
  <si>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</si>
  <si>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</si>
  <si>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</si>
  <si>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</si>
  <si>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</si>
  <si>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</si>
  <si>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</si>
  <si>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</si>
  <si>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</si>
  <si>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</si>
  <si>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</si>
  <si>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</si>
  <si>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</si>
  <si>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</si>
  <si>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</si>
  <si>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</si>
  <si>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</si>
  <si>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</si>
  <si>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</si>
  <si>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</si>
  <si>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</si>
  <si>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</si>
  <si>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</si>
  <si>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</si>
  <si>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</si>
  <si>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</si>
  <si>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</si>
  <si>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</si>
  <si>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</si>
  <si>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</si>
  <si>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</si>
  <si>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</si>
  <si>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</si>
  <si>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</si>
  <si>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</si>
  <si>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</si>
  <si>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</si>
  <si>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</si>
  <si>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</si>
  <si>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</si>
  <si>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</si>
  <si>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</si>
  <si>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</si>
  <si>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</si>
  <si>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</si>
  <si>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</si>
  <si>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</si>
  <si>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</si>
  <si>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</si>
  <si>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</si>
  <si>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</si>
  <si>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</si>
  <si>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</si>
  <si>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</si>
  <si>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</si>
  <si>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</si>
  <si>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</si>
  <si>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</si>
  <si>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</si>
  <si>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</si>
  <si>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</si>
  <si>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</si>
  <si>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</si>
  <si>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</si>
  <si>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</si>
  <si>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</si>
  <si>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</si>
  <si>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</si>
  <si>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</si>
  <si>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</si>
  <si>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</si>
  <si>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</si>
  <si>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</si>
  <si>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</si>
  <si>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</si>
  <si>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</si>
  <si>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</si>
  <si>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</si>
  <si>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</si>
  <si>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</si>
  <si>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</si>
  <si>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</si>
  <si>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</si>
  <si>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</si>
  <si>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</si>
  <si>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</si>
  <si>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</si>
  <si>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</si>
  <si>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</si>
  <si>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</si>
  <si>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</si>
  <si>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</si>
  <si>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</si>
  <si>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</si>
  <si>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</si>
  <si>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</si>
  <si>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</si>
  <si>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</si>
  <si>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</si>
  <si>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</si>
  <si>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</si>
  <si>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</si>
  <si>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</si>
  <si>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</si>
  <si>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</si>
  <si>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</si>
  <si>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</si>
  <si>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</si>
  <si>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</si>
  <si>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</si>
  <si>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</si>
  <si>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</si>
  <si>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</si>
  <si>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</si>
  <si>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</si>
  <si>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</si>
  <si>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</si>
  <si>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</si>
  <si>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</si>
  <si>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</si>
  <si>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</si>
  <si>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</si>
  <si>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</si>
  <si>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</si>
  <si>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</si>
  <si>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</si>
  <si>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</si>
  <si>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</si>
  <si>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</si>
  <si>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</si>
  <si>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</si>
  <si>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</si>
  <si>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</si>
  <si>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</si>
  <si>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</si>
  <si>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</si>
  <si>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</si>
  <si>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</si>
  <si>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</si>
  <si>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</si>
  <si>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</si>
  <si>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</si>
  <si>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</si>
  <si>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</si>
  <si>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</si>
  <si>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</si>
  <si>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</si>
  <si>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</si>
  <si>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</si>
  <si>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</si>
  <si>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</si>
  <si>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</si>
  <si>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</si>
  <si>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</si>
  <si>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</si>
  <si>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</si>
  <si>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</si>
  <si>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</si>
  <si>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</si>
  <si>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</si>
  <si>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</si>
  <si>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</si>
  <si>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</si>
  <si>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</si>
  <si>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</si>
  <si>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</si>
  <si>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</si>
  <si>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</si>
  <si>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</si>
  <si>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</si>
  <si>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</si>
  <si>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</si>
  <si>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</si>
  <si>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</si>
  <si>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</si>
  <si>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</si>
  <si>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</si>
  <si>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</si>
  <si>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</si>
  <si>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</si>
  <si>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</si>
  <si>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</si>
  <si>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</si>
  <si>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</si>
  <si>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</si>
  <si>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</si>
  <si>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</si>
  <si>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</si>
  <si>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</si>
  <si>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</si>
  <si>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</si>
  <si>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</si>
  <si>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</si>
  <si>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</si>
  <si>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</si>
  <si>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</si>
  <si>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</si>
  <si>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</si>
  <si>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</si>
  <si>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</si>
  <si>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</si>
  <si>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</si>
  <si>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</si>
  <si>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</si>
  <si>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</si>
  <si>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</si>
  <si>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</si>
  <si>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</si>
  <si>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</si>
  <si>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</si>
  <si>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</si>
  <si>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</si>
  <si>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</si>
  <si>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</si>
  <si>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</si>
  <si>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</si>
  <si>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</si>
  <si>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</si>
  <si>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</si>
  <si>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</si>
  <si>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</si>
  <si>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</si>
  <si>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</si>
  <si>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</si>
  <si>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</si>
  <si>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</si>
  <si>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</si>
  <si>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</si>
  <si>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</si>
  <si>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</si>
  <si>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</si>
  <si>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</si>
  <si>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</si>
  <si>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</si>
  <si>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</si>
  <si>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</si>
  <si>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</si>
  <si>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</si>
  <si>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</si>
  <si>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</si>
  <si>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</si>
  <si>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</si>
  <si>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</si>
  <si>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</si>
  <si>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</si>
  <si>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</si>
  <si>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</si>
  <si>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</si>
  <si>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</si>
  <si>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</si>
  <si>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</si>
  <si>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</si>
  <si>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</si>
  <si>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</si>
  <si>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</si>
  <si>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</si>
  <si>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</si>
  <si>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</si>
  <si>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</si>
  <si>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</si>
  <si>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</si>
  <si>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</si>
  <si>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</si>
  <si>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</si>
  <si>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</si>
  <si>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</si>
  <si>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</si>
  <si>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</si>
  <si>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</si>
  <si>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</si>
  <si>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</si>
  <si>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</si>
  <si>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</si>
  <si>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</si>
  <si>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</si>
  <si>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</si>
  <si>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</si>
  <si>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</si>
  <si>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</si>
  <si>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</si>
  <si>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</si>
  <si>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</si>
  <si>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</si>
  <si>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</si>
  <si>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</si>
  <si>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</si>
  <si>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</si>
  <si>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</si>
  <si>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</si>
  <si>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</si>
  <si>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</si>
  <si>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</si>
  <si>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</si>
  <si>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</si>
  <si>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</si>
  <si>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</si>
  <si>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</si>
  <si>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</si>
  <si>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</si>
  <si>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</si>
  <si>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</si>
  <si>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</si>
  <si>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</si>
  <si>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</si>
  <si>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</si>
  <si>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</si>
  <si>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</si>
  <si>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</si>
  <si>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</si>
  <si>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</si>
  <si>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</si>
  <si>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</si>
  <si>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</si>
  <si>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</si>
  <si>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</si>
  <si>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</si>
  <si>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</si>
  <si>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</si>
  <si>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</si>
  <si>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</si>
  <si>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</si>
  <si>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</si>
  <si>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</si>
  <si>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</si>
  <si>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</si>
  <si>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</si>
  <si>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</si>
  <si>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</si>
  <si>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</si>
  <si>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</si>
  <si>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</si>
  <si>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</si>
  <si>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</si>
  <si>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</si>
  <si>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</si>
  <si>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</si>
  <si>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</si>
  <si>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</si>
  <si>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</si>
  <si>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</si>
  <si>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</si>
  <si>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</si>
  <si>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</si>
  <si>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</si>
  <si>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</si>
  <si>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</si>
  <si>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</si>
  <si>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</si>
  <si>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</si>
  <si>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</si>
  <si>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</si>
  <si>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</si>
  <si>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</si>
  <si>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</si>
  <si>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</si>
  <si>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</si>
  <si>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</si>
  <si>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</si>
  <si>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</si>
  <si>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</si>
  <si>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</si>
  <si>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</si>
  <si>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</si>
  <si>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</si>
  <si>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</si>
  <si>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</si>
  <si>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</si>
  <si>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</si>
  <si>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</si>
  <si>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</si>
  <si>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</si>
  <si>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</si>
  <si>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</si>
  <si>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</si>
  <si>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</si>
  <si>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</si>
  <si>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</si>
  <si>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</si>
  <si>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</si>
  <si>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</si>
  <si>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</si>
  <si>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</si>
  <si>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</si>
  <si>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</si>
  <si>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</si>
  <si>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</si>
  <si>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</si>
  <si>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</si>
  <si>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</si>
  <si>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</si>
  <si>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</si>
  <si>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</si>
  <si>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</si>
  <si>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</si>
  <si>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</si>
  <si>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</si>
  <si>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</si>
  <si>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</si>
  <si>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</si>
  <si>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</si>
  <si>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</si>
  <si>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</si>
  <si>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</si>
  <si>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</si>
  <si>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</si>
  <si>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</si>
  <si>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</si>
  <si>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</si>
  <si>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</si>
  <si>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</si>
  <si>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</si>
  <si>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</si>
  <si>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</si>
  <si>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</si>
  <si>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</si>
  <si>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</si>
  <si>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</si>
  <si>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</si>
  <si>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</si>
  <si>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</si>
  <si>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</si>
  <si>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</si>
  <si>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</si>
  <si>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</si>
  <si>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</si>
  <si>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</si>
  <si>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</si>
  <si>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</si>
  <si>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</si>
  <si>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</si>
  <si>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</si>
  <si>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</si>
  <si>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</si>
  <si>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</si>
  <si>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</si>
  <si>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</si>
  <si>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</si>
  <si>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</si>
  <si>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</si>
  <si>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</si>
  <si>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</si>
  <si>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</si>
  <si>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</si>
  <si>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</si>
  <si>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</si>
  <si>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</si>
  <si>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</si>
  <si>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</si>
  <si>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</si>
  <si>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</si>
  <si>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</si>
  <si>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</si>
  <si>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</si>
  <si>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</si>
  <si>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</si>
  <si>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</si>
  <si>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</si>
  <si>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</si>
  <si>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</si>
  <si>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</si>
  <si>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</si>
  <si>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</si>
  <si>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</si>
  <si>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</si>
  <si>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</si>
  <si>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</si>
  <si>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</si>
  <si>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</si>
  <si>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</si>
  <si>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</si>
  <si>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</si>
  <si>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</si>
  <si>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</si>
  <si>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</si>
  <si>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</si>
  <si>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</si>
  <si>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</si>
  <si>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</si>
  <si>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</si>
  <si>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</si>
  <si>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</si>
  <si>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</si>
  <si>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</si>
  <si>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</si>
  <si>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</si>
  <si>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</si>
  <si>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</si>
  <si>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</si>
  <si>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</si>
  <si>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</si>
  <si>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</si>
  <si>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</si>
  <si>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</si>
  <si>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</si>
  <si>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</si>
  <si>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</si>
  <si>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</si>
  <si>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</si>
  <si>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</si>
  <si>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</si>
  <si>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</si>
  <si>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</si>
  <si>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</si>
  <si>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</si>
  <si>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</si>
  <si>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</si>
  <si>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</si>
  <si>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</si>
  <si>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</si>
  <si>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</si>
  <si>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</si>
  <si>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</si>
  <si>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</si>
  <si>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</si>
  <si>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</si>
  <si>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</si>
  <si>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</si>
  <si>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</si>
  <si>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</si>
  <si>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</si>
  <si>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</si>
  <si>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</si>
  <si>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</si>
  <si>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</si>
  <si>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</si>
  <si>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</si>
  <si>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</si>
  <si>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</si>
  <si>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</si>
  <si>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</si>
  <si>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</si>
  <si>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</si>
  <si>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</si>
  <si>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</si>
  <si>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</si>
  <si>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</si>
  <si>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</si>
  <si>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</si>
  <si>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</si>
  <si>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</si>
  <si>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</si>
  <si>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</si>
  <si>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</si>
  <si>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</si>
  <si>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</si>
  <si>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</si>
  <si>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</si>
  <si>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</si>
  <si>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</si>
  <si>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</si>
  <si>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</si>
  <si>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</si>
  <si>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</si>
  <si>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</si>
  <si>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</si>
  <si>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</si>
  <si>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</si>
  <si>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</si>
  <si>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</si>
  <si>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</si>
  <si>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</si>
  <si>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</si>
  <si>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</si>
  <si>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</si>
  <si>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</si>
  <si>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</si>
  <si>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</si>
  <si>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</si>
  <si>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</si>
  <si>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</si>
  <si>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</si>
  <si>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</si>
  <si>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</si>
  <si>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</si>
  <si>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</si>
  <si>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</si>
  <si>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</si>
  <si>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</si>
  <si>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</si>
  <si>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</si>
  <si>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</si>
  <si>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</si>
  <si>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</si>
  <si>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</si>
  <si>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</si>
  <si>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</si>
  <si>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</si>
  <si>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</si>
  <si>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</si>
  <si>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</si>
  <si>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</si>
  <si>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</si>
  <si>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</si>
  <si>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</si>
  <si>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</si>
  <si>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</si>
  <si>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</si>
  <si>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</si>
  <si>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</si>
  <si>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</si>
  <si>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</si>
  <si>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</si>
  <si>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</si>
  <si>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</si>
  <si>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</si>
  <si>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</si>
  <si>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</si>
  <si>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</si>
  <si>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</si>
  <si>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</si>
  <si>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</si>
  <si>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</si>
  <si>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</si>
  <si>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</si>
  <si>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</si>
  <si>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</si>
  <si>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</si>
  <si>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</si>
  <si>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</si>
  <si>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</si>
  <si>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</si>
  <si>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</si>
  <si>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</si>
  <si>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</si>
  <si>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</si>
  <si>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</si>
  <si>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</si>
  <si>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</si>
  <si>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</si>
  <si>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</si>
  <si>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</si>
  <si>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</si>
  <si>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</si>
  <si>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</si>
  <si>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</si>
  <si>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</si>
  <si>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</si>
  <si>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</si>
  <si>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</si>
  <si>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</si>
  <si>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</si>
  <si>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</si>
  <si>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</si>
  <si>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</si>
  <si>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</si>
  <si>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</si>
  <si>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</si>
  <si>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</si>
  <si>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</si>
  <si>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</si>
  <si>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</si>
  <si>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</si>
  <si>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</si>
  <si>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</si>
  <si>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</si>
  <si>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</si>
  <si>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</si>
  <si>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</si>
  <si>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</si>
  <si>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</si>
  <si>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</si>
  <si>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</si>
  <si>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</si>
  <si>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</si>
  <si>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</si>
  <si>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</si>
  <si>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</si>
  <si>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</si>
  <si>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</si>
  <si>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</si>
  <si>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</si>
  <si>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</si>
  <si>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</si>
  <si>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</si>
  <si>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</si>
  <si>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</si>
  <si>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</si>
  <si>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</si>
  <si>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</si>
  <si>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</si>
  <si>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</si>
  <si>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</si>
  <si>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</si>
  <si>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</si>
  <si>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</si>
  <si>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</si>
  <si>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</si>
  <si>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</si>
  <si>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</si>
  <si>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</si>
  <si>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</si>
  <si>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</si>
  <si>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</si>
  <si>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</si>
  <si>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</si>
  <si>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</si>
  <si>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</si>
  <si>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</si>
  <si>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</si>
  <si>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</si>
  <si>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</si>
  <si>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</si>
  <si>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</si>
  <si>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</si>
  <si>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</si>
  <si>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</si>
  <si>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</si>
  <si>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</si>
  <si>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</si>
  <si>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</si>
  <si>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</si>
  <si>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</si>
  <si>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</si>
  <si>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</si>
  <si>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</si>
  <si>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</si>
  <si>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</si>
  <si>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</si>
  <si>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</si>
  <si>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</si>
  <si>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</si>
  <si>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</si>
  <si>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</si>
  <si>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</si>
  <si>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</si>
  <si>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</si>
  <si>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</si>
  <si>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</si>
  <si>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</si>
  <si>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</si>
  <si>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</si>
  <si>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</si>
  <si>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</si>
  <si>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</si>
  <si>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</si>
  <si>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</si>
  <si>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</si>
  <si>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</si>
  <si>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</si>
  <si>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</si>
  <si>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</si>
  <si>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</si>
  <si>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</si>
  <si>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</si>
  <si>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</si>
  <si>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</si>
  <si>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</si>
  <si>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</si>
  <si>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</si>
  <si>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</si>
  <si>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</si>
  <si>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</si>
  <si>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</si>
  <si>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</si>
  <si>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</si>
  <si>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</si>
  <si>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</si>
  <si>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</si>
  <si>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</si>
  <si>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</si>
  <si>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</si>
  <si>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</si>
  <si>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</si>
  <si>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</si>
  <si>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</si>
  <si>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</si>
  <si>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</si>
  <si>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</si>
  <si>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</si>
  <si>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</si>
  <si>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</si>
  <si>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</si>
  <si>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</si>
  <si>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</si>
  <si>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</si>
  <si>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</si>
  <si>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</si>
  <si>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</si>
  <si>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</si>
  <si>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</si>
  <si>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</si>
  <si>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</si>
  <si>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</si>
  <si>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</si>
  <si>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</si>
  <si>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</si>
  <si>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</si>
  <si>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</si>
  <si>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</si>
  <si>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</si>
  <si>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</si>
  <si>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</si>
  <si>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</si>
  <si>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</si>
  <si>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</si>
  <si>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</si>
  <si>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</si>
  <si>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</si>
  <si>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</si>
  <si>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</si>
  <si>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</si>
  <si>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</si>
  <si>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</si>
  <si>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</si>
  <si>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</si>
  <si>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</si>
  <si>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</si>
  <si>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</si>
  <si>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</si>
  <si>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</si>
  <si>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</si>
  <si>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</si>
  <si>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</si>
  <si>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</si>
  <si>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</si>
  <si>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</si>
  <si>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</si>
  <si>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</si>
  <si>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</si>
  <si>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</si>
  <si>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</si>
  <si>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</si>
  <si>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</si>
  <si>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</si>
  <si>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</si>
  <si>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</si>
  <si>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</si>
  <si>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</si>
  <si>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</si>
  <si>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</si>
  <si>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</si>
  <si>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</si>
  <si>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</si>
  <si>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</si>
  <si>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</si>
  <si>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</si>
  <si>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</si>
  <si>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</si>
  <si>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</si>
  <si>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</si>
  <si>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</si>
  <si>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</si>
  <si>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</si>
  <si>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</si>
  <si>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</si>
  <si>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</si>
  <si>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</si>
  <si>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</si>
  <si>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</si>
  <si>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</si>
  <si>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</si>
  <si>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</si>
  <si>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</si>
  <si>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</si>
  <si>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</si>
  <si>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</si>
  <si>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</si>
  <si>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</si>
  <si>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</si>
  <si>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</si>
  <si>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</si>
  <si>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</si>
  <si>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</si>
  <si>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</si>
  <si>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</si>
  <si>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</si>
  <si>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</si>
  <si>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</si>
  <si>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</si>
  <si>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</si>
  <si>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</si>
  <si>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</si>
  <si>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</si>
  <si>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</si>
  <si>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</si>
  <si>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</si>
  <si>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</si>
  <si>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</si>
  <si>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</si>
  <si>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</si>
  <si>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</si>
  <si>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</si>
  <si>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</si>
  <si>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</si>
  <si>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</si>
  <si>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</si>
  <si>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</si>
  <si>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</si>
  <si>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</si>
  <si>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</si>
  <si>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</si>
  <si>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</si>
  <si>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</si>
  <si>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</si>
  <si>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</si>
  <si>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</si>
  <si>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</si>
  <si>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</si>
  <si>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</si>
  <si>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</si>
  <si>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</si>
  <si>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</si>
  <si>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</si>
  <si>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</si>
  <si>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</si>
  <si>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</si>
  <si>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</si>
  <si>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</si>
  <si>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</si>
  <si>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</si>
  <si>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</si>
  <si>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</si>
  <si>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</si>
  <si>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</si>
  <si>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</si>
  <si>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</si>
  <si>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</si>
  <si>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</si>
  <si>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</si>
  <si>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</si>
  <si>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</si>
  <si>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</si>
  <si>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</si>
  <si>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</si>
  <si>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</si>
  <si>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</si>
  <si>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</si>
  <si>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</si>
  <si>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</si>
  <si>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</si>
  <si>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</si>
  <si>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</si>
  <si>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</si>
  <si>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</si>
  <si>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</si>
  <si>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</si>
  <si>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</si>
  <si>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</si>
  <si>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</si>
  <si>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</si>
  <si>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</si>
  <si>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</si>
  <si>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</si>
  <si>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</si>
  <si>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</si>
  <si>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</si>
  <si>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</si>
  <si>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</si>
  <si>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</si>
  <si>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</si>
  <si>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</si>
  <si>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</si>
  <si>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</si>
  <si>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</si>
  <si>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</si>
  <si>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</si>
  <si>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</si>
  <si>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</si>
  <si>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</si>
  <si>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</si>
  <si>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</si>
  <si>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</si>
  <si>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</si>
  <si>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</si>
  <si>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</si>
  <si>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</si>
  <si>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</si>
  <si>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</si>
  <si>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</si>
  <si>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</si>
  <si>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</si>
  <si>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</si>
  <si>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</si>
  <si>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</si>
  <si>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</si>
  <si>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</si>
  <si>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</si>
  <si>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</si>
  <si>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</si>
  <si>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</si>
  <si>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</si>
  <si>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</si>
  <si>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</si>
  <si>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</si>
  <si>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</si>
  <si>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</si>
  <si>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</si>
  <si>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</si>
  <si>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</si>
  <si>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</si>
  <si>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</si>
  <si>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</si>
  <si>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</si>
  <si>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</si>
  <si>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</si>
  <si>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</si>
  <si>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</si>
  <si>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</si>
  <si>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</si>
  <si>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</si>
  <si>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</si>
  <si>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</si>
  <si>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</si>
  <si>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</si>
  <si>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</si>
  <si>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</si>
  <si>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</si>
  <si>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</si>
  <si>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</si>
  <si>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</si>
  <si>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</si>
  <si>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</si>
  <si>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</si>
  <si>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</si>
  <si>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</si>
  <si>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</si>
  <si>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</si>
  <si>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</si>
  <si>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</si>
  <si>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</si>
  <si>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</si>
  <si>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</si>
  <si>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</si>
  <si>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</si>
  <si>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</si>
  <si>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</si>
  <si>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</si>
  <si>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</si>
  <si>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</si>
  <si>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</si>
  <si>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</si>
  <si>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</si>
  <si>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</si>
  <si>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</si>
  <si>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</si>
  <si>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</si>
  <si>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</si>
  <si>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</si>
  <si>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</si>
  <si>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</si>
  <si>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</si>
  <si>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</si>
  <si>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</si>
  <si>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</si>
  <si>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</si>
  <si>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</si>
  <si>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</si>
  <si>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</si>
  <si>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</si>
  <si>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</si>
  <si>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</si>
  <si>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</si>
  <si>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</si>
  <si>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</si>
  <si>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</si>
  <si>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</si>
  <si>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</si>
  <si>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</si>
  <si>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</si>
  <si>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</si>
  <si>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</si>
  <si>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</si>
  <si>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</si>
  <si>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</si>
  <si>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</si>
  <si>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</si>
  <si>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</si>
  <si>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</si>
  <si>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</si>
  <si>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</si>
  <si>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</si>
  <si>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</si>
  <si>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</si>
  <si>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</si>
  <si>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</si>
  <si>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</si>
  <si>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</si>
  <si>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</si>
  <si>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</si>
  <si>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</si>
  <si>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</si>
  <si>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</si>
  <si>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</si>
  <si>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</si>
  <si>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</si>
  <si>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</si>
  <si>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</si>
  <si>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</si>
  <si>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</si>
  <si>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</si>
  <si>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</si>
  <si>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</si>
  <si>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</si>
  <si>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</si>
  <si>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</si>
  <si>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</si>
  <si>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</si>
  <si>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</si>
  <si>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</si>
  <si>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</si>
  <si>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</si>
  <si>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</si>
  <si>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</si>
  <si>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</si>
  <si>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</si>
  <si>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</si>
  <si>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</si>
  <si>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</si>
  <si>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</si>
  <si>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</si>
  <si>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</si>
  <si>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</si>
  <si>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</si>
  <si>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</si>
  <si>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</si>
  <si>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</si>
  <si>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</si>
  <si>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</si>
  <si>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</si>
  <si>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</si>
  <si>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</si>
  <si>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</si>
  <si>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</si>
  <si>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</si>
  <si>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</si>
  <si>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</si>
  <si>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</si>
  <si>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</si>
  <si>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</si>
  <si>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</si>
  <si>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</si>
  <si>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</si>
  <si>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</si>
  <si>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</si>
  <si>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</si>
  <si>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</si>
  <si>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</si>
  <si>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</si>
  <si>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</si>
  <si>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</si>
  <si>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</si>
  <si>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</si>
  <si>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</si>
  <si>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</si>
  <si>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</si>
  <si>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</si>
  <si>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</si>
  <si>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</si>
  <si>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</si>
  <si>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</si>
  <si>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</si>
  <si>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</si>
  <si>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</si>
  <si>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</si>
  <si>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</si>
  <si>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</si>
  <si>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</si>
  <si>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</si>
  <si>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</si>
  <si>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</si>
  <si>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</si>
  <si>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</si>
  <si>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</si>
  <si>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</si>
  <si>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</si>
  <si>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</si>
  <si>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</si>
  <si>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</si>
  <si>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</si>
  <si>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</si>
  <si>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</si>
  <si>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</si>
  <si>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</si>
  <si>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</si>
  <si>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</si>
  <si>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</si>
  <si>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</si>
  <si>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</si>
  <si>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</si>
  <si>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</si>
  <si>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</si>
  <si>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</si>
  <si>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</si>
  <si>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</si>
  <si>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</si>
  <si>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</si>
  <si>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</si>
  <si>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</si>
  <si>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</si>
  <si>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</si>
  <si>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</si>
  <si>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</si>
  <si>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</si>
  <si>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</si>
  <si>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</si>
  <si>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</si>
  <si>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</si>
  <si>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</si>
  <si>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</si>
  <si>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</si>
  <si>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</si>
  <si>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</si>
  <si>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</si>
  <si>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</si>
  <si>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</si>
  <si>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</si>
  <si>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</si>
  <si>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</si>
  <si>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</si>
  <si>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</si>
  <si>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</si>
  <si>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</si>
  <si>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</si>
  <si>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</si>
  <si>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</si>
  <si>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</si>
  <si>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</si>
  <si>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</si>
  <si>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</si>
  <si>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</si>
  <si>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</si>
  <si>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</si>
  <si>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</si>
  <si>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</si>
  <si>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</si>
  <si>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</si>
  <si>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</si>
  <si>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</si>
  <si>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</si>
  <si>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</si>
  <si>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</si>
  <si>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</si>
  <si>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</si>
  <si>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</si>
  <si>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</si>
  <si>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</si>
  <si>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</si>
  <si>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</si>
  <si>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</si>
  <si>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</si>
  <si>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</si>
  <si>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</si>
  <si>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</si>
  <si>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</si>
  <si>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</si>
  <si>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</si>
  <si>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</si>
  <si>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</si>
  <si>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</si>
  <si>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</si>
  <si>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</si>
  <si>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</si>
  <si>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</si>
  <si>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</si>
  <si>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</si>
  <si>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</si>
  <si>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</si>
  <si>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</si>
  <si>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</si>
  <si>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</si>
  <si>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</si>
  <si>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</si>
  <si>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</si>
  <si>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</si>
  <si>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</si>
  <si>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</si>
  <si>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</si>
  <si>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</si>
  <si>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</si>
  <si>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</si>
  <si>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</si>
  <si>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</si>
  <si>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</si>
  <si>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</si>
  <si>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</si>
  <si>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</si>
  <si>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</si>
  <si>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</si>
  <si>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</si>
  <si>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</si>
  <si>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</si>
  <si>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</si>
  <si>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</si>
  <si>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</si>
  <si>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</si>
  <si>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</si>
  <si>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</si>
  <si>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</si>
  <si>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</si>
  <si>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</si>
  <si>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</si>
  <si>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</si>
  <si>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</si>
  <si>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</si>
  <si>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</si>
  <si>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</si>
  <si>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</si>
  <si>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</si>
  <si>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</si>
  <si>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</si>
  <si>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</si>
  <si>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</si>
  <si>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</si>
  <si>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</si>
  <si>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</si>
  <si>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</si>
  <si>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</si>
  <si>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</si>
  <si>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</si>
  <si>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</si>
  <si>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</si>
  <si>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</si>
  <si>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</si>
  <si>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</si>
  <si>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</si>
  <si>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</si>
  <si>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</si>
  <si>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</si>
  <si>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</si>
  <si>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</si>
  <si>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</si>
  <si>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</si>
  <si>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</si>
  <si>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</si>
  <si>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</si>
  <si>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</si>
  <si>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</si>
  <si>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</si>
  <si>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</si>
  <si>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</si>
  <si>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</si>
  <si>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</si>
  <si>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</si>
  <si>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</si>
  <si>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</si>
  <si>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</si>
  <si>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</si>
  <si>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</si>
  <si>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</si>
  <si>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</si>
  <si>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</si>
  <si>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</si>
  <si>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</si>
  <si>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</si>
  <si>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</si>
  <si>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</si>
  <si>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</si>
  <si>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</si>
  <si>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</si>
  <si>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</si>
  <si>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</si>
  <si>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</si>
  <si>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</si>
  <si>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</si>
  <si>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</si>
  <si>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</si>
  <si>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</si>
  <si>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</si>
  <si>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</si>
  <si>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</si>
  <si>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</si>
  <si>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</si>
  <si>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</si>
  <si>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</si>
  <si>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</si>
  <si>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</si>
  <si>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</si>
  <si>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</si>
  <si>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</si>
  <si>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</si>
  <si>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</si>
  <si>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</si>
  <si>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</si>
  <si>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</si>
  <si>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</si>
  <si>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</si>
  <si>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</si>
  <si>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</si>
  <si>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</si>
  <si>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</si>
  <si>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</si>
  <si>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</si>
  <si>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</si>
  <si>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</si>
  <si>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</si>
  <si>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</si>
  <si>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</si>
  <si>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</si>
  <si>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</si>
  <si>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</si>
  <si>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</si>
  <si>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</si>
  <si>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</si>
  <si>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</si>
  <si>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</si>
  <si>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</si>
  <si>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</si>
  <si>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</si>
  <si>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</si>
  <si>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</si>
  <si>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</si>
  <si>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</si>
  <si>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</si>
  <si>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</si>
  <si>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</si>
  <si>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</si>
  <si>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</si>
  <si>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</si>
  <si>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</si>
  <si>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</si>
  <si>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</si>
  <si>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</si>
  <si>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</si>
  <si>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</si>
  <si>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</si>
  <si>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</si>
  <si>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</si>
  <si>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</si>
  <si>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</si>
  <si>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</si>
  <si>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</si>
  <si>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</si>
  <si>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</si>
  <si>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</si>
  <si>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</si>
  <si>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</si>
  <si>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</si>
  <si>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</si>
  <si>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</si>
  <si>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</si>
  <si>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</si>
  <si>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</si>
  <si>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</si>
  <si>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</si>
  <si>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</si>
  <si>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</si>
  <si>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</si>
  <si>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</si>
  <si>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</si>
  <si>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</si>
  <si>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</si>
  <si>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</si>
  <si>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</si>
  <si>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</si>
  <si>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</si>
  <si>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</si>
  <si>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</si>
  <si>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</si>
  <si>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</si>
  <si>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</si>
  <si>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</si>
  <si>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</si>
  <si>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</si>
  <si>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</si>
  <si>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</si>
  <si>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</si>
  <si>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</si>
  <si>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</si>
  <si>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</si>
  <si>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</si>
  <si>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</si>
  <si>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</si>
  <si>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</si>
  <si>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</si>
  <si>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</si>
  <si>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</si>
  <si>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</si>
  <si>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</si>
  <si>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</si>
  <si>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</si>
  <si>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</si>
  <si>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</si>
  <si>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</si>
  <si>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</si>
  <si>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</si>
  <si>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</si>
  <si>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</si>
  <si>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</si>
  <si>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</si>
  <si>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</si>
  <si>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</si>
  <si>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</si>
  <si>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</si>
  <si>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</si>
  <si>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</si>
  <si>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</si>
  <si>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</si>
  <si>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</si>
  <si>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</si>
  <si>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</si>
  <si>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</si>
  <si>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</si>
  <si>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</si>
  <si>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</si>
  <si>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</si>
  <si>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</si>
  <si>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</si>
  <si>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</si>
  <si>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</si>
  <si>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</si>
  <si>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</si>
  <si>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</si>
  <si>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</si>
  <si>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</si>
  <si>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</si>
  <si>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</si>
  <si>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</si>
  <si>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</si>
  <si>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</si>
  <si>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</si>
  <si>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</si>
  <si>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</si>
  <si>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</si>
  <si>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</si>
  <si>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</si>
  <si>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</si>
  <si>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</si>
  <si>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</si>
  <si>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</si>
  <si>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</si>
  <si>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</si>
  <si>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</si>
  <si>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</si>
  <si>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</si>
  <si>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</si>
  <si>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</si>
  <si>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</si>
  <si>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</si>
  <si>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</si>
  <si>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</si>
  <si>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</si>
  <si>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</si>
  <si>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</si>
  <si>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</si>
  <si>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</si>
  <si>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</si>
  <si>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</si>
  <si>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</si>
  <si>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</si>
  <si>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</si>
  <si>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</si>
  <si>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</si>
  <si>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</si>
  <si>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</si>
  <si>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</si>
  <si>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</si>
  <si>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</si>
  <si>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</si>
  <si>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</si>
  <si>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</si>
  <si>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</si>
  <si>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</si>
  <si>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</si>
  <si>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</si>
  <si>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</si>
  <si>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</si>
  <si>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</si>
  <si>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</si>
  <si>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</si>
  <si>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</si>
  <si>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</si>
  <si>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</si>
  <si>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</si>
  <si>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</si>
  <si>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</si>
  <si>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</si>
  <si>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</si>
  <si>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</si>
  <si>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</si>
  <si>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</si>
  <si>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</si>
  <si>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</si>
  <si>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</si>
  <si>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</si>
  <si>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</si>
  <si>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</si>
  <si>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</si>
  <si>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</si>
  <si>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</si>
  <si>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</si>
  <si>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</si>
  <si>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</si>
  <si>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</si>
  <si>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</si>
  <si>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</si>
  <si>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</si>
  <si>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</si>
  <si>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</si>
  <si>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</si>
  <si>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</si>
  <si>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</si>
  <si>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</si>
  <si>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</si>
  <si>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</si>
  <si>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</si>
  <si>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</si>
  <si>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</si>
  <si>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</si>
  <si>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</si>
  <si>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</si>
  <si>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</si>
  <si>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</si>
  <si>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</si>
  <si>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</si>
  <si>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</si>
  <si>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</si>
  <si>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</si>
  <si>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</si>
  <si>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</si>
  <si>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</si>
  <si>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</si>
  <si>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</si>
  <si>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</si>
  <si>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</si>
  <si>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</si>
  <si>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</si>
  <si>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</si>
  <si>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</si>
  <si>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</si>
  <si>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</si>
  <si>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</si>
  <si>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</si>
  <si>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</si>
  <si>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</si>
  <si>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</si>
  <si>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</si>
  <si>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</si>
  <si>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</si>
  <si>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</si>
  <si>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</si>
  <si>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</si>
  <si>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</si>
  <si>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</si>
  <si>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</si>
  <si>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</si>
  <si>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</si>
  <si>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</si>
  <si>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</si>
  <si>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</si>
  <si>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</si>
  <si>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</si>
  <si>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</si>
  <si>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</si>
  <si>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</si>
  <si>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</si>
  <si>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</si>
  <si>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</si>
  <si>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</si>
  <si>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</si>
  <si>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</si>
  <si>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</si>
  <si>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</si>
  <si>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</si>
  <si>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</si>
  <si>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</si>
  <si>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</si>
  <si>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</si>
  <si>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</si>
  <si>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</si>
  <si>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</si>
  <si>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</si>
  <si>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</si>
  <si>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</si>
  <si>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</si>
  <si>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</si>
  <si>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</si>
  <si>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</si>
  <si>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</si>
  <si>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</si>
  <si>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</si>
  <si>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</si>
  <si>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</si>
  <si>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</si>
  <si>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</si>
  <si>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</si>
  <si>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</si>
  <si>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</si>
  <si>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</si>
  <si>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</si>
  <si>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</si>
  <si>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</si>
  <si>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</si>
  <si>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</si>
  <si>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</si>
  <si>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</si>
  <si>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</si>
  <si>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</si>
  <si>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</si>
  <si>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</si>
  <si>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</si>
  <si>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</si>
  <si>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</si>
  <si>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</si>
  <si>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</si>
  <si>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</si>
  <si>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</si>
  <si>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</si>
  <si>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</si>
  <si>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</si>
  <si>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</si>
  <si>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</si>
  <si>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</si>
  <si>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</si>
  <si>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</si>
  <si>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</si>
  <si>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</si>
  <si>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</si>
  <si>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</si>
  <si>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</si>
  <si>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</si>
  <si>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</si>
  <si>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</si>
  <si>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</si>
  <si>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</si>
  <si>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</si>
  <si>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</si>
  <si>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</si>
  <si>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</si>
  <si>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</si>
  <si>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</si>
  <si>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</si>
  <si>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</si>
  <si>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</si>
  <si>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</si>
  <si>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</si>
  <si>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</si>
  <si>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</si>
  <si>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</si>
  <si>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</si>
  <si>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</si>
  <si>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</si>
  <si>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</si>
  <si>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</si>
  <si>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</si>
  <si>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</si>
  <si>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</si>
  <si>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</si>
  <si>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</si>
  <si>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</si>
  <si>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</si>
  <si>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</si>
  <si>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</si>
  <si>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</si>
  <si>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</si>
  <si>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</si>
  <si>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</si>
  <si>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</si>
  <si>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</si>
  <si>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</si>
  <si>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</si>
  <si>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</si>
  <si>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</si>
  <si>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</si>
  <si>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</si>
  <si>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</si>
  <si>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</si>
  <si>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</si>
  <si>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</si>
  <si>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</si>
  <si>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</si>
  <si>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</si>
  <si>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</si>
  <si>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</si>
  <si>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</si>
  <si>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</si>
  <si>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</si>
  <si>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</si>
  <si>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</si>
  <si>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</si>
  <si>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</si>
  <si>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</si>
  <si>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</si>
  <si>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</si>
  <si>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</si>
  <si>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</si>
  <si>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</si>
  <si>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</si>
  <si>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</si>
  <si>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</si>
  <si>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</si>
  <si>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</si>
  <si>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</si>
  <si>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</si>
  <si>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</si>
  <si>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</si>
  <si>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</si>
  <si>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</si>
  <si>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</si>
  <si>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</si>
  <si>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</si>
  <si>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</si>
  <si>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</si>
  <si>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</si>
  <si>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</si>
  <si>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</si>
  <si>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</si>
  <si>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</si>
  <si>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</si>
  <si>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</si>
  <si>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</si>
  <si>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</si>
  <si>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</si>
  <si>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</si>
  <si>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</si>
  <si>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</si>
  <si>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</si>
  <si>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</si>
  <si>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</si>
  <si>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</si>
  <si>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</si>
  <si>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</si>
  <si>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</si>
  <si>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</si>
  <si>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</si>
  <si>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</si>
  <si>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</si>
  <si>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</si>
  <si>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</si>
  <si>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</si>
  <si>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</si>
  <si>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</si>
  <si>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</si>
  <si>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</si>
  <si>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</si>
  <si>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</si>
  <si>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</si>
  <si>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</si>
  <si>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</si>
  <si>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</si>
  <si>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</si>
  <si>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</si>
  <si>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</si>
  <si>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</si>
  <si>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</si>
  <si>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</si>
  <si>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</si>
  <si>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</si>
  <si>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</si>
  <si>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</si>
  <si>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</si>
  <si>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</si>
  <si>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</si>
  <si>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</si>
  <si>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</si>
  <si>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</si>
  <si>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</si>
  <si>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</si>
  <si>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</si>
  <si>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</si>
  <si>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</si>
  <si>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</si>
  <si>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</si>
  <si>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</si>
  <si>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</si>
  <si>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</si>
  <si>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</si>
  <si>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</si>
  <si>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</si>
  <si>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</si>
  <si>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</si>
  <si>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</si>
  <si>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</si>
  <si>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</si>
  <si>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</si>
  <si>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</si>
  <si>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</si>
  <si>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</si>
  <si>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</si>
  <si>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</si>
  <si>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</si>
  <si>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</si>
  <si>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</si>
  <si>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</si>
  <si>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</si>
  <si>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</si>
  <si>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</si>
  <si>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</si>
  <si>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</si>
  <si>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</si>
  <si>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</si>
  <si>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</si>
  <si>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</si>
  <si>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</si>
  <si>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</si>
  <si>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</si>
  <si>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</si>
  <si>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</si>
  <si>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</si>
  <si>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</si>
  <si>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</si>
  <si>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</si>
  <si>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</si>
  <si>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</si>
  <si>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</si>
  <si>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</si>
  <si>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</si>
  <si>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</si>
  <si>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</si>
  <si>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</si>
  <si>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</si>
  <si>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</si>
  <si>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</si>
  <si>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</si>
  <si>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</si>
  <si>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</si>
  <si>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</si>
  <si>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</si>
  <si>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</si>
  <si>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</si>
  <si>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</si>
  <si>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</si>
  <si>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</si>
  <si>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</si>
  <si>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</si>
  <si>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</si>
  <si>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</si>
  <si>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</si>
  <si>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</si>
  <si>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</si>
  <si>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</si>
  <si>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</si>
  <si>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</si>
  <si>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</si>
  <si>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</si>
  <si>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</si>
  <si>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</si>
  <si>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</si>
  <si>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</si>
  <si>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</si>
  <si>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</si>
  <si>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</si>
  <si>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</si>
  <si>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</si>
  <si>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</si>
  <si>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</si>
  <si>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</si>
  <si>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</si>
  <si>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</si>
  <si>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</si>
  <si>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</si>
  <si>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</si>
  <si>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</si>
  <si>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</si>
  <si>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</si>
  <si>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</si>
  <si>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</si>
  <si>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</si>
  <si>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</si>
  <si>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</si>
  <si>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</si>
  <si>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</si>
  <si>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</si>
  <si>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</si>
  <si>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</si>
  <si>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</si>
  <si>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</si>
  <si>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</si>
  <si>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</si>
  <si>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</si>
  <si>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</si>
  <si>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</si>
  <si>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</si>
  <si>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</si>
  <si>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</si>
  <si>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</si>
  <si>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</si>
  <si>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</si>
  <si>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</si>
  <si>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</si>
  <si>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</si>
  <si>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</si>
  <si>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</si>
  <si>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</si>
  <si>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</si>
  <si>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</si>
  <si>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</si>
  <si>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</si>
  <si>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</si>
  <si>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</si>
  <si>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</si>
  <si>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</si>
  <si>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</si>
  <si>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</si>
  <si>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</si>
  <si>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</si>
  <si>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</si>
  <si>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</si>
  <si>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</si>
  <si>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</si>
  <si>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</si>
  <si>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</si>
  <si>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</si>
  <si>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</si>
  <si>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</si>
  <si>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</si>
  <si>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</si>
  <si>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</si>
  <si>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</si>
  <si>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</si>
  <si>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</si>
  <si>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</si>
  <si>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</si>
  <si>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</si>
  <si>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</si>
  <si>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</si>
  <si>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</si>
  <si>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</si>
  <si>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</si>
  <si>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</si>
  <si>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</si>
  <si>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</si>
  <si>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</si>
  <si>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</si>
  <si>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</si>
  <si>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</si>
  <si>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</si>
  <si>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</si>
  <si>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</si>
  <si>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</si>
  <si>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</si>
  <si>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</si>
  <si>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</si>
  <si>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</si>
  <si>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</si>
  <si>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</si>
  <si>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</si>
  <si>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</si>
  <si>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</si>
  <si>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</si>
  <si>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</si>
  <si>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</si>
  <si>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</si>
  <si>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</si>
  <si>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</si>
  <si>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</si>
  <si>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</si>
  <si>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</si>
  <si>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</si>
  <si>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</si>
  <si>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</si>
  <si>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</si>
  <si>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</si>
  <si>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</si>
  <si>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</si>
  <si>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</si>
  <si>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</si>
  <si>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</si>
  <si>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</si>
  <si>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</si>
  <si>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</si>
  <si>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</si>
  <si>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</si>
  <si>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</si>
  <si>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</si>
  <si>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</si>
  <si>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</si>
  <si>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</si>
  <si>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</si>
  <si>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</si>
  <si>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</si>
  <si>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</si>
  <si>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</si>
  <si>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</si>
  <si>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</si>
  <si>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</si>
  <si>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</si>
  <si>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</si>
  <si>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</si>
  <si>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</si>
  <si>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</si>
  <si>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</si>
  <si>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</si>
  <si>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</si>
  <si>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</si>
  <si>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</si>
  <si>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</si>
  <si>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</si>
  <si>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</si>
  <si>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</si>
  <si>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</si>
  <si>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</si>
  <si>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</si>
  <si>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</si>
  <si>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</si>
  <si>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</si>
  <si>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</si>
  <si>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</si>
  <si>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</si>
  <si>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</si>
  <si>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</si>
  <si>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</si>
  <si>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</si>
  <si>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</si>
  <si>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</si>
  <si>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</si>
  <si>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</si>
  <si>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</si>
  <si>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</si>
  <si>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</si>
  <si>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</si>
  <si>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</si>
  <si>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</si>
  <si>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</si>
  <si>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</si>
  <si>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</si>
  <si>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</si>
  <si>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</si>
  <si>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</si>
  <si>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</si>
  <si>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</si>
  <si>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</si>
  <si>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</si>
  <si>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</si>
  <si>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</si>
  <si>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</si>
  <si>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</si>
  <si>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</si>
  <si>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</si>
  <si>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</si>
  <si>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</si>
  <si>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</si>
  <si>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</si>
  <si>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</si>
  <si>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</si>
  <si>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</si>
  <si>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</si>
  <si>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</si>
  <si>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</si>
  <si>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</si>
  <si>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</si>
  <si>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</si>
  <si>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</si>
  <si>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</si>
  <si>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</si>
  <si>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</si>
  <si>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</si>
  <si>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</si>
  <si>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</si>
  <si>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</si>
  <si>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</si>
  <si>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</si>
  <si>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</si>
  <si>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</si>
  <si>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</si>
  <si>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</si>
  <si>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</si>
  <si>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</si>
  <si>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</si>
  <si>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</si>
  <si>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</si>
  <si>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</si>
  <si>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</si>
  <si>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</si>
  <si>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</si>
  <si>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</si>
  <si>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</si>
  <si>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</si>
  <si>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</si>
  <si>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</si>
  <si>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</si>
  <si>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</si>
  <si>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</si>
  <si>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</si>
  <si>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</si>
  <si>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</si>
  <si>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</si>
  <si>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</si>
  <si>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</si>
  <si>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</si>
  <si>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</si>
  <si>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</si>
  <si>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</si>
  <si>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</si>
  <si>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</si>
  <si>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</si>
  <si>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</si>
  <si>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</si>
  <si>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</si>
  <si>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</si>
  <si>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</si>
  <si>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</si>
  <si>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</si>
  <si>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</si>
  <si>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</si>
  <si>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</si>
  <si>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</si>
  <si>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</si>
  <si>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</si>
  <si>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</si>
  <si>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</si>
  <si>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</si>
  <si>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</si>
  <si>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</si>
  <si>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</si>
  <si>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</si>
  <si>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</si>
  <si>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</si>
  <si>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</si>
  <si>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</si>
  <si>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</si>
  <si>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</si>
  <si>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</si>
  <si>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</si>
  <si>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</si>
  <si>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</si>
  <si>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</si>
  <si>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</si>
  <si>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</si>
  <si>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</si>
  <si>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</si>
  <si>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</si>
  <si>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</si>
  <si>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</si>
  <si>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</si>
  <si>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</si>
  <si>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</si>
  <si>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</si>
  <si>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</si>
  <si>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</si>
  <si>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</si>
  <si>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</si>
  <si>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</si>
  <si>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</si>
  <si>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</si>
  <si>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</si>
  <si>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</si>
  <si>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</si>
  <si>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</si>
  <si>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</si>
  <si>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</si>
  <si>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</si>
  <si>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</si>
  <si>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</si>
  <si>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</si>
  <si>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</si>
  <si>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</si>
  <si>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</si>
  <si>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</si>
  <si>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</si>
  <si>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</si>
  <si>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</si>
  <si>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</si>
  <si>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</si>
  <si>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</si>
  <si>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</si>
  <si>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</si>
  <si>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</si>
  <si>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</si>
  <si>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</si>
  <si>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</si>
  <si>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</si>
  <si>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</si>
  <si>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</si>
  <si>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</si>
  <si>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</si>
  <si>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</si>
  <si>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</si>
  <si>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</si>
  <si>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</si>
  <si>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</si>
  <si>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</si>
  <si>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</si>
  <si>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</si>
  <si>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</si>
  <si>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</si>
  <si>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</si>
  <si>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</si>
  <si>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</si>
  <si>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</si>
  <si>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</si>
  <si>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</si>
  <si>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</si>
  <si>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</si>
  <si>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</si>
  <si>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</si>
  <si>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</si>
  <si>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</si>
  <si>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</si>
  <si>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</si>
  <si>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</si>
  <si>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</si>
  <si>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</si>
  <si>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</si>
  <si>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</si>
  <si>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</si>
  <si>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</si>
  <si>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</si>
  <si>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</si>
  <si>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</si>
  <si>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</si>
  <si>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</si>
  <si>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</si>
  <si>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</si>
  <si>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</si>
  <si>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</si>
  <si>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</si>
  <si>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</si>
  <si>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</si>
  <si>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</si>
  <si>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</si>
  <si>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</si>
  <si>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</si>
  <si>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</si>
  <si>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</si>
  <si>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</si>
  <si>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</si>
  <si>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</si>
  <si>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</si>
  <si>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</si>
  <si>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</si>
  <si>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</si>
  <si>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</si>
  <si>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</si>
  <si>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</si>
  <si>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</si>
  <si>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</si>
  <si>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</si>
  <si>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</si>
  <si>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</si>
  <si>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</si>
  <si>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</si>
  <si>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</si>
  <si>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</si>
  <si>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</si>
  <si>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</si>
  <si>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</si>
  <si>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</si>
  <si>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</si>
  <si>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</si>
  <si>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</si>
  <si>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</si>
  <si>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</si>
  <si>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</si>
  <si>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</si>
  <si>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</si>
  <si>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</si>
  <si>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</si>
  <si>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</si>
  <si>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</si>
  <si>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</si>
  <si>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</si>
  <si>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</si>
  <si>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</si>
  <si>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</si>
  <si>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</si>
  <si>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</si>
  <si>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</si>
  <si>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</si>
  <si>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</si>
  <si>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</si>
  <si>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</si>
  <si>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</si>
  <si>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</si>
  <si>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</si>
  <si>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</si>
  <si>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</si>
  <si>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</si>
  <si>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</si>
  <si>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</si>
  <si>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</si>
  <si>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</si>
  <si>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</si>
  <si>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</si>
  <si>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</si>
  <si>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</si>
  <si>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</si>
  <si>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</si>
  <si>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</si>
  <si>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</si>
  <si>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</si>
  <si>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</si>
  <si>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</si>
  <si>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</si>
  <si>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</si>
  <si>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</si>
  <si>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</si>
  <si>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</si>
  <si>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</si>
  <si>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</si>
  <si>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</si>
  <si>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</si>
  <si>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</si>
  <si>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</si>
  <si>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</si>
  <si>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</si>
  <si>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</si>
  <si>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</si>
  <si>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</si>
  <si>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</si>
  <si>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</si>
  <si>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</si>
  <si>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</si>
  <si>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</si>
  <si>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</si>
  <si>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</si>
  <si>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</si>
  <si>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</si>
  <si>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</si>
  <si>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</si>
  <si>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</si>
  <si>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</si>
  <si>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</si>
  <si>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</si>
  <si>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</si>
  <si>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</si>
  <si>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</si>
  <si>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</si>
  <si>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</si>
  <si>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</si>
  <si>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</si>
  <si>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</si>
  <si>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</si>
  <si>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</si>
  <si>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</si>
  <si>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</si>
  <si>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</si>
  <si>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</si>
  <si>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</si>
  <si>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</si>
  <si>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</si>
  <si>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</si>
  <si>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</si>
  <si>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</si>
  <si>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</si>
  <si>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</si>
  <si>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</si>
  <si>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</si>
  <si>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</si>
  <si>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</si>
  <si>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</si>
  <si>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</si>
  <si>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</si>
  <si>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</si>
  <si>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</si>
  <si>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</si>
  <si>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</si>
  <si>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</si>
  <si>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</si>
  <si>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</si>
  <si>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</si>
  <si>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</si>
  <si>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</si>
  <si>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</si>
  <si>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</si>
  <si>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</si>
  <si>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</si>
  <si>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</si>
  <si>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</si>
  <si>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</si>
  <si>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</si>
  <si>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</si>
  <si>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</si>
  <si>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</si>
  <si>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</si>
  <si>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</si>
  <si>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</si>
  <si>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</si>
  <si>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</si>
  <si>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</si>
  <si>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</si>
  <si>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</si>
  <si>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</si>
  <si>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</si>
  <si>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</si>
  <si>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</si>
  <si>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</si>
  <si>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</si>
  <si>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</si>
  <si>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</si>
  <si>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</si>
  <si>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</si>
  <si>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</si>
  <si>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</si>
  <si>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</si>
  <si>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</si>
  <si>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</si>
  <si>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</si>
  <si>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</si>
  <si>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</si>
  <si>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</si>
  <si>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</si>
  <si>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</si>
  <si>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</si>
  <si>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</si>
  <si>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</si>
  <si>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</si>
  <si>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</si>
  <si>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</si>
  <si>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</si>
  <si>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</si>
  <si>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</si>
  <si>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</si>
  <si>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</si>
  <si>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</si>
  <si>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</si>
  <si>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</si>
  <si>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</si>
  <si>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</si>
  <si>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</si>
  <si>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</si>
  <si>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</si>
  <si>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</si>
  <si>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</si>
  <si>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</si>
  <si>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</si>
  <si>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</si>
  <si>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</si>
  <si>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</si>
  <si>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</si>
  <si>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</si>
  <si>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</si>
  <si>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</si>
  <si>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</si>
  <si>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</si>
  <si>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</si>
  <si>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</si>
  <si>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</si>
  <si>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</si>
  <si>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</si>
  <si>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</si>
  <si>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</si>
  <si>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</si>
  <si>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</si>
  <si>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</si>
  <si>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</si>
  <si>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</si>
  <si>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</si>
  <si>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</si>
  <si>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</si>
  <si>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</si>
  <si>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</si>
  <si>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</si>
  <si>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</si>
  <si>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</si>
  <si>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</si>
  <si>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</si>
  <si>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</si>
  <si>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</si>
  <si>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</si>
  <si>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</si>
  <si>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</si>
  <si>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</si>
  <si>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</si>
  <si>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</si>
  <si>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</si>
  <si>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</si>
  <si>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</si>
  <si>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</si>
  <si>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</si>
  <si>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</si>
  <si>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</si>
  <si>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</si>
  <si>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</si>
  <si>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</si>
  <si>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</si>
  <si>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</si>
  <si>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</si>
  <si>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</si>
  <si>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</si>
  <si>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</si>
  <si>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</si>
  <si>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</si>
  <si>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</si>
  <si>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</si>
  <si>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</si>
  <si>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</si>
  <si>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</si>
  <si>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</si>
  <si>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</si>
  <si>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</si>
  <si>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</si>
  <si>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</si>
  <si>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</si>
  <si>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</si>
  <si>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</si>
  <si>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</si>
  <si>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</si>
  <si>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</si>
  <si>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</si>
  <si>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</si>
  <si>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</si>
  <si>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</si>
  <si>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</si>
  <si>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</si>
  <si>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</si>
  <si>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</si>
  <si>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</si>
  <si>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</si>
  <si>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</si>
  <si>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</si>
  <si>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</si>
  <si>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</si>
  <si>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</si>
  <si>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</si>
  <si>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</si>
  <si>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</si>
  <si>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</si>
  <si>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</si>
  <si>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</si>
  <si>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</si>
  <si>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</si>
  <si>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</si>
  <si>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</si>
  <si>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</si>
  <si>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</si>
  <si>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</si>
  <si>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</si>
  <si>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</si>
  <si>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</si>
  <si>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</si>
  <si>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</si>
  <si>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</si>
  <si>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</si>
  <si>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</si>
  <si>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</si>
  <si>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</si>
  <si>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</si>
  <si>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</si>
  <si>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</si>
  <si>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</si>
  <si>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</si>
  <si>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</si>
  <si>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</si>
  <si>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</si>
  <si>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</si>
  <si>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</si>
  <si>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</si>
  <si>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</si>
  <si>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</si>
  <si>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</si>
  <si>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</si>
  <si>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</si>
  <si>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</si>
  <si>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</si>
  <si>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</si>
  <si>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</si>
  <si>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</si>
  <si>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</si>
  <si>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</si>
  <si>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</si>
  <si>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</si>
  <si>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</si>
  <si>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</si>
  <si>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</si>
  <si>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</si>
  <si>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</si>
  <si>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</si>
  <si>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</si>
  <si>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</si>
  <si>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</si>
  <si>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</si>
  <si>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</si>
  <si>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</si>
  <si>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</si>
  <si>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</si>
  <si>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</si>
  <si>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</si>
  <si>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</si>
  <si>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</si>
  <si>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</si>
  <si>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</si>
  <si>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</si>
  <si>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</si>
  <si>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</si>
  <si>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</si>
  <si>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</si>
  <si>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</si>
  <si>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</si>
  <si>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</si>
  <si>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</si>
  <si>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</si>
  <si>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</si>
  <si>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</si>
  <si>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</si>
  <si>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</si>
  <si>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</si>
  <si>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</si>
  <si>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</si>
  <si>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</si>
  <si>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</si>
  <si>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</si>
  <si>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</si>
  <si>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</si>
  <si>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</si>
  <si>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</si>
  <si>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</si>
  <si>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</si>
  <si>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</si>
  <si>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</si>
  <si>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</si>
  <si>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</si>
  <si>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</si>
  <si>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</si>
  <si>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</si>
  <si>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</si>
  <si>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</si>
  <si>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</si>
  <si>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</si>
  <si>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</si>
  <si>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</si>
  <si>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</si>
  <si>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</si>
  <si>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</si>
  <si>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</si>
  <si>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</si>
  <si>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</si>
  <si>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</si>
  <si>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</si>
  <si>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</si>
  <si>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</si>
  <si>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</si>
  <si>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</si>
  <si>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</si>
  <si>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</si>
  <si>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</si>
  <si>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</si>
  <si>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</si>
  <si>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</si>
  <si>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</si>
  <si>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</si>
  <si>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</si>
  <si>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</si>
  <si>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</si>
  <si>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</si>
  <si>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</si>
  <si>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</si>
  <si>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</si>
  <si>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</si>
  <si>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</si>
  <si>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</si>
  <si>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</si>
  <si>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</si>
  <si>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</si>
  <si>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</si>
  <si>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</si>
  <si>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</si>
  <si>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</si>
  <si>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</si>
  <si>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</si>
  <si>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</si>
  <si>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</si>
  <si>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</si>
  <si>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</si>
  <si>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</si>
  <si>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</si>
  <si>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</si>
  <si>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</si>
  <si>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</si>
  <si>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</si>
  <si>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</si>
  <si>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</si>
  <si>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</si>
  <si>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</si>
  <si>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</si>
  <si>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</si>
  <si>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</si>
  <si>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</si>
  <si>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</si>
  <si>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</si>
  <si>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</si>
  <si>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</si>
  <si>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</si>
  <si>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</si>
  <si>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</si>
  <si>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</si>
  <si>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</si>
  <si>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</si>
  <si>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</si>
  <si>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</si>
  <si>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</si>
  <si>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</si>
  <si>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</si>
  <si>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</si>
  <si>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</si>
  <si>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</si>
  <si>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</si>
  <si>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</si>
  <si>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</si>
  <si>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</si>
  <si>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</si>
  <si>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</si>
  <si>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</si>
  <si>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</si>
  <si>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</si>
  <si>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</si>
  <si>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</si>
  <si>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</si>
  <si>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</si>
  <si>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</si>
  <si>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</si>
  <si>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</si>
  <si>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</si>
  <si>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</si>
  <si>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</si>
  <si>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</si>
  <si>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</si>
  <si>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</si>
  <si>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</si>
  <si>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</si>
  <si>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</si>
  <si>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</si>
  <si>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</si>
  <si>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</si>
  <si>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</si>
  <si>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</si>
  <si>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</si>
  <si>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</si>
  <si>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</si>
  <si>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</si>
  <si>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</si>
  <si>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</si>
  <si>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</si>
  <si>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</si>
  <si>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</si>
  <si>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</si>
  <si>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</si>
  <si>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</si>
  <si>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</si>
  <si>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</si>
  <si>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</si>
  <si>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</si>
  <si>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</si>
  <si>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</si>
  <si>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</si>
  <si>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</si>
  <si>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</si>
  <si>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</si>
  <si>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</si>
  <si>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</si>
  <si>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</si>
  <si>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</si>
  <si>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</si>
  <si>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</si>
  <si>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</si>
  <si>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</si>
  <si>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</si>
  <si>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</si>
  <si>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</si>
  <si>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</si>
  <si>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</si>
  <si>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</si>
  <si>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</si>
  <si>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</si>
  <si>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</si>
  <si>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</si>
  <si>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</si>
  <si>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</si>
  <si>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</si>
  <si>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</si>
  <si>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</si>
  <si>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</si>
  <si>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</si>
  <si>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</si>
  <si>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</si>
  <si>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</si>
  <si>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</si>
  <si>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</si>
  <si>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</si>
  <si>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</si>
  <si>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</si>
  <si>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</si>
  <si>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</si>
  <si>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</si>
  <si>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</si>
  <si>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</si>
  <si>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</si>
  <si>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</si>
  <si>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</si>
  <si>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</si>
  <si>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</si>
  <si>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</si>
  <si>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</si>
  <si>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</si>
  <si>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</si>
  <si>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</si>
  <si>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</si>
  <si>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</si>
  <si>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</si>
  <si>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</si>
  <si>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</si>
  <si>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</si>
  <si>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</si>
  <si>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</si>
  <si>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</si>
  <si>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</si>
  <si>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</si>
  <si>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</si>
  <si>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</si>
  <si>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</si>
  <si>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</si>
  <si>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</si>
  <si>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</si>
  <si>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</si>
  <si>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</si>
  <si>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</si>
  <si>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</si>
  <si>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</si>
  <si>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</si>
  <si>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</si>
  <si>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</si>
  <si>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</si>
  <si>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</si>
  <si>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</si>
  <si>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</si>
  <si>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</si>
  <si>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</si>
  <si>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</si>
  <si>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</si>
  <si>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</si>
  <si>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</si>
  <si>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</si>
  <si>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</si>
  <si>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</si>
  <si>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</si>
  <si>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</si>
  <si>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</si>
  <si>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</si>
  <si>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</si>
  <si>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</si>
  <si>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</si>
  <si>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</si>
  <si>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</si>
  <si>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</si>
  <si>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</si>
  <si>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</si>
  <si>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</si>
  <si>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</si>
  <si>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</si>
  <si>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</si>
  <si>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</si>
  <si>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</si>
  <si>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</si>
  <si>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</si>
  <si>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</si>
  <si>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</si>
  <si>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</si>
  <si>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</si>
  <si>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</si>
  <si>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</si>
  <si>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</si>
  <si>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</si>
  <si>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</si>
  <si>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</si>
  <si>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</si>
  <si>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</si>
  <si>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</si>
  <si>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</si>
  <si>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</si>
  <si>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</si>
  <si>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</si>
  <si>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</si>
  <si>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</si>
  <si>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</si>
  <si>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</si>
  <si>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</si>
  <si>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</si>
  <si>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</si>
  <si>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</si>
  <si>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</si>
  <si>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</si>
  <si>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</si>
  <si>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</si>
  <si>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</si>
  <si>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</si>
  <si>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</si>
  <si>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</si>
  <si>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</si>
  <si>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</si>
  <si>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</si>
  <si>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</si>
  <si>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</si>
  <si>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</si>
  <si>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</si>
  <si>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</si>
  <si>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</si>
  <si>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</si>
  <si>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</si>
  <si>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</si>
  <si>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</si>
  <si>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</si>
  <si>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</si>
  <si>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</si>
  <si>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</si>
  <si>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</si>
  <si>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</si>
  <si>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</si>
  <si>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</si>
  <si>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</si>
  <si>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</si>
  <si>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</si>
  <si>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</si>
  <si>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</si>
  <si>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</si>
  <si>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</si>
  <si>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</si>
  <si>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</si>
  <si>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</si>
  <si>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</si>
  <si>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</si>
  <si>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</si>
  <si>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</si>
  <si>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</si>
  <si>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</si>
  <si>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</si>
  <si>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</si>
  <si>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</si>
  <si>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</si>
  <si>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</si>
  <si>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</si>
  <si>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</si>
  <si>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</si>
  <si>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</si>
  <si>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</si>
  <si>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</si>
  <si>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</si>
  <si>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</si>
  <si>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</si>
  <si>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</si>
  <si>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</si>
  <si>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</si>
  <si>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</si>
  <si>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</si>
  <si>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</si>
  <si>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</si>
  <si>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</si>
  <si>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</si>
  <si>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</si>
  <si>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</si>
  <si>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</si>
  <si>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</si>
  <si>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</si>
  <si>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</si>
  <si>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</si>
  <si>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</si>
  <si>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</si>
  <si>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</si>
  <si>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</si>
  <si>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</si>
  <si>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</si>
  <si>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</si>
  <si>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</si>
  <si>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</si>
  <si>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</si>
  <si>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</si>
  <si>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</si>
  <si>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</si>
  <si>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</si>
  <si>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</si>
  <si>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</si>
  <si>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</si>
  <si>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</si>
  <si>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</si>
  <si>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</si>
  <si>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</si>
  <si>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</si>
  <si>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</si>
  <si>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</si>
  <si>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</si>
  <si>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</si>
  <si>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</si>
  <si>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</si>
  <si>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</si>
  <si>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</si>
  <si>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</si>
  <si>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</si>
  <si>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</si>
  <si>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</si>
  <si>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</si>
  <si>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</si>
  <si>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</si>
  <si>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</si>
  <si>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</si>
  <si>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</si>
  <si>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</si>
  <si>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</si>
  <si>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</si>
  <si>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</si>
  <si>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</si>
  <si>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</si>
  <si>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</si>
  <si>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</si>
  <si>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</si>
  <si>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</si>
  <si>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</si>
  <si>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</si>
  <si>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</si>
  <si>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</si>
  <si>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</si>
  <si>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</si>
  <si>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</si>
  <si>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</si>
  <si>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</si>
  <si>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</si>
  <si>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</si>
  <si>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</si>
  <si>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</si>
  <si>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</si>
  <si>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</si>
  <si>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</si>
  <si>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</si>
  <si>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</si>
  <si>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</si>
  <si>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</si>
  <si>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</si>
  <si>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</si>
  <si>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</si>
  <si>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</si>
  <si>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</si>
  <si>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</si>
  <si>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</si>
  <si>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</si>
  <si>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</si>
  <si>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</si>
  <si>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</si>
  <si>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</si>
  <si>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</si>
  <si>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</si>
  <si>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</si>
  <si>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</si>
  <si>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</si>
  <si>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</si>
  <si>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</si>
  <si>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</si>
  <si>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</si>
  <si>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</si>
  <si>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</si>
  <si>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</si>
  <si>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</si>
  <si>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</si>
  <si>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</si>
  <si>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</si>
  <si>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</si>
  <si>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</si>
  <si>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</si>
  <si>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</si>
  <si>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</si>
  <si>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</si>
  <si>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</si>
  <si>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</si>
  <si>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</si>
  <si>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</si>
  <si>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</si>
  <si>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</si>
  <si>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</si>
  <si>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</si>
  <si>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</si>
  <si>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</si>
  <si>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</si>
  <si>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</si>
  <si>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</si>
  <si>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</si>
  <si>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</si>
  <si>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</si>
  <si>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</si>
  <si>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</si>
  <si>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</si>
  <si>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</si>
  <si>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</si>
  <si>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</si>
  <si>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</si>
  <si>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</si>
  <si>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</si>
  <si>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</si>
  <si>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</si>
  <si>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</si>
  <si>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</si>
  <si>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</si>
  <si>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</si>
  <si>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</si>
  <si>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</si>
  <si>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</si>
  <si>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</si>
  <si>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</si>
  <si>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</si>
  <si>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</si>
  <si>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</si>
  <si>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</si>
  <si>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</si>
  <si>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</si>
  <si>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</si>
  <si>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</si>
  <si>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</si>
  <si>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</si>
  <si>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</si>
  <si>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</si>
  <si>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</si>
  <si>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</si>
  <si>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</si>
  <si>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</si>
  <si>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</si>
  <si>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</si>
  <si>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</si>
  <si>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</si>
  <si>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</si>
  <si>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</si>
  <si>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</si>
  <si>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</si>
  <si>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</si>
  <si>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</si>
  <si>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</si>
  <si>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</si>
  <si>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</si>
  <si>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</si>
  <si>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</si>
  <si>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</si>
  <si>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</si>
  <si>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</si>
  <si>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</si>
  <si>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</si>
  <si>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</si>
  <si>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</si>
  <si>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</si>
  <si>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</si>
  <si>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</si>
  <si>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</si>
  <si>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</si>
  <si>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</si>
  <si>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</si>
  <si>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</si>
  <si>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</si>
  <si>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</si>
  <si>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</si>
  <si>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</si>
  <si>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</si>
  <si>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</si>
  <si>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</si>
  <si>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</si>
  <si>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</si>
  <si>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</si>
  <si>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</si>
  <si>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</si>
  <si>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</si>
  <si>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</si>
  <si>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</si>
  <si>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</si>
  <si>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</si>
  <si>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</si>
  <si>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</si>
  <si>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</si>
  <si>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</si>
  <si>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</si>
  <si>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</si>
  <si>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</si>
  <si>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</si>
  <si>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</si>
  <si>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</si>
  <si>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</si>
  <si>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</si>
  <si>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</si>
  <si>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</si>
  <si>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</si>
  <si>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</si>
  <si>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</si>
  <si>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</si>
  <si>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</si>
  <si>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</si>
  <si>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</si>
  <si>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</si>
  <si>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</si>
  <si>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</si>
  <si>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</si>
  <si>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</si>
  <si>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</si>
  <si>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</si>
  <si>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</si>
  <si>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</si>
  <si>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</si>
  <si>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</si>
  <si>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</si>
  <si>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</si>
  <si>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</si>
  <si>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</si>
  <si>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</si>
  <si>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</si>
  <si>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</si>
  <si>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</si>
  <si>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</si>
  <si>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</si>
  <si>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</si>
  <si>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</si>
  <si>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</si>
  <si>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</si>
  <si>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</si>
  <si>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</si>
  <si>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</si>
  <si>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</si>
  <si>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</si>
  <si>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</si>
  <si>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</si>
  <si>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</si>
  <si>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</si>
  <si>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</si>
  <si>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</si>
  <si>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</si>
  <si>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</si>
  <si>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</si>
  <si>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</si>
  <si>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</si>
  <si>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</si>
  <si>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</si>
  <si>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</si>
  <si>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</si>
  <si>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</si>
  <si>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</si>
  <si>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</si>
  <si>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</si>
  <si>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</si>
  <si>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</si>
  <si>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</si>
  <si>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</si>
  <si>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</si>
  <si>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</si>
  <si>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</si>
  <si>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</si>
  <si>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</si>
  <si>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</si>
  <si>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</si>
  <si>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</si>
  <si>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</si>
  <si>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</si>
  <si>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</si>
  <si>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</si>
  <si>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</si>
  <si>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</si>
  <si>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</si>
  <si>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</si>
  <si>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</si>
  <si>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</si>
  <si>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</si>
  <si>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</si>
  <si>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</si>
  <si>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</si>
  <si>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</si>
  <si>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</si>
  <si>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</si>
  <si>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</si>
  <si>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</si>
  <si>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</si>
  <si>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</si>
  <si>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</si>
  <si>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</si>
  <si>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</si>
  <si>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</si>
  <si>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</si>
  <si>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</si>
  <si>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</si>
  <si>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</si>
  <si>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</si>
  <si>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</si>
  <si>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</si>
  <si>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</si>
  <si>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</si>
  <si>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</si>
  <si>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</si>
  <si>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</si>
  <si>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</si>
  <si>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</si>
  <si>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</si>
  <si>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</si>
  <si>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</si>
  <si>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</si>
  <si>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</si>
  <si>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</si>
  <si>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</si>
  <si>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</si>
  <si>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</si>
  <si>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</si>
  <si>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</si>
  <si>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</si>
  <si>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</si>
  <si>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</si>
  <si>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</si>
  <si>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</si>
  <si>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</si>
  <si>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</si>
  <si>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</si>
  <si>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</si>
  <si>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</si>
  <si>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</si>
  <si>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</si>
  <si>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</si>
  <si>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</si>
  <si>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</si>
  <si>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</si>
  <si>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</si>
  <si>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</si>
  <si>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</si>
  <si>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</si>
  <si>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</si>
  <si>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</si>
  <si>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</si>
  <si>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</si>
  <si>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</si>
  <si>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</si>
  <si>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</si>
  <si>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</si>
  <si>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</si>
  <si>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</si>
  <si>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</si>
  <si>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</si>
  <si>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</si>
  <si>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</si>
  <si>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</si>
  <si>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</si>
  <si>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</si>
  <si>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</si>
  <si>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</si>
  <si>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</si>
  <si>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</si>
  <si>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</si>
  <si>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</si>
  <si>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</si>
  <si>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</si>
  <si>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</si>
  <si>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</si>
  <si>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</si>
  <si>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</si>
  <si>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</si>
  <si>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</si>
  <si>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</si>
  <si>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</si>
  <si>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</si>
  <si>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</si>
  <si>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</si>
  <si>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</si>
  <si>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</si>
  <si>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</si>
  <si>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</si>
  <si>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</si>
  <si>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</si>
  <si>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</si>
  <si>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</si>
  <si>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</si>
  <si>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</si>
  <si>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</si>
  <si>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</si>
  <si>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</si>
  <si>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</si>
  <si>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</si>
  <si>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</si>
  <si>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</si>
  <si>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</si>
  <si>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</si>
  <si>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</si>
  <si>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</si>
  <si>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</si>
  <si>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</si>
  <si>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</si>
  <si>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</si>
  <si>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</si>
  <si>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</si>
  <si>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</si>
  <si>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</si>
  <si>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</si>
  <si>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</si>
  <si>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</si>
  <si>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</si>
  <si>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</si>
  <si>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</si>
  <si>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</si>
  <si>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</si>
  <si>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</si>
  <si>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</si>
  <si>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</si>
  <si>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</si>
  <si>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</si>
  <si>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</si>
  <si>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</si>
  <si>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</si>
  <si>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</si>
  <si>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</si>
  <si>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</si>
  <si>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</si>
  <si>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</si>
  <si>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</si>
  <si>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</si>
  <si>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</si>
  <si>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</si>
  <si>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</si>
  <si>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</si>
  <si>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</si>
  <si>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</si>
  <si>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</si>
  <si>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</si>
  <si>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</si>
  <si>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</si>
  <si>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</si>
  <si>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</si>
  <si>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</si>
  <si>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</si>
  <si>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</si>
  <si>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</si>
  <si>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</si>
  <si>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</si>
  <si>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</si>
  <si>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</si>
  <si>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</si>
  <si>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</si>
  <si>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</si>
  <si>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</si>
  <si>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</si>
  <si>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</si>
  <si>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</si>
  <si>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</si>
  <si>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</si>
  <si>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</si>
  <si>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</si>
  <si>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</si>
  <si>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</si>
  <si>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</si>
  <si>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</si>
  <si>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</si>
  <si>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</si>
  <si>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</si>
  <si>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</si>
  <si>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</si>
  <si>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</si>
  <si>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</si>
  <si>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</si>
  <si>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</si>
  <si>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</si>
  <si>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</si>
  <si>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</si>
  <si>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</si>
  <si>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</si>
  <si>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</si>
  <si>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</si>
  <si>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</si>
  <si>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</si>
  <si>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</si>
  <si>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</si>
  <si>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</si>
  <si>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</si>
  <si>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</si>
  <si>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</si>
  <si>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</si>
  <si>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</si>
  <si>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</si>
  <si>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</si>
  <si>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</si>
  <si>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</si>
  <si>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</si>
  <si>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</si>
  <si>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</si>
  <si>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</si>
  <si>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</si>
  <si>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</si>
  <si>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</si>
  <si>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</si>
  <si>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</si>
  <si>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</si>
  <si>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</si>
  <si>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</si>
  <si>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</si>
  <si>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</si>
  <si>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</si>
  <si>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</si>
  <si>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</si>
  <si>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</si>
  <si>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</si>
  <si>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</si>
  <si>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</si>
  <si>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</si>
  <si>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</si>
  <si>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</si>
  <si>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</si>
  <si>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</si>
  <si>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</si>
  <si>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</si>
  <si>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</si>
  <si>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</si>
  <si>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</si>
  <si>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</si>
  <si>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</si>
  <si>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</si>
  <si>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</si>
  <si>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</si>
  <si>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</si>
  <si>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</si>
  <si>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</si>
  <si>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</si>
  <si>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</si>
  <si>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</si>
  <si>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</si>
  <si>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</si>
  <si>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</si>
  <si>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</si>
  <si>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</si>
  <si>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</si>
  <si>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</si>
  <si>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</si>
  <si>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</si>
  <si>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</si>
  <si>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</si>
  <si>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</si>
  <si>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</si>
  <si>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</si>
  <si>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</si>
  <si>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</si>
  <si>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</si>
  <si>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</si>
  <si>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</si>
  <si>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</si>
  <si>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</si>
  <si>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</si>
  <si>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</si>
  <si>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</si>
  <si>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</si>
  <si>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</si>
  <si>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</si>
  <si>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</si>
  <si>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</si>
  <si>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</si>
  <si>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</si>
  <si>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</si>
  <si>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</si>
  <si>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</si>
  <si>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</si>
  <si>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</si>
  <si>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</si>
  <si>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</si>
  <si>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</si>
  <si>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</si>
  <si>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</si>
  <si>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</si>
  <si>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</si>
  <si>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</si>
  <si>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</si>
  <si>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</si>
  <si>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</si>
  <si>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</si>
  <si>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</si>
  <si>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</si>
  <si>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</si>
  <si>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</si>
  <si>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</si>
  <si>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</si>
  <si>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</si>
  <si>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</si>
  <si>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</si>
  <si>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</si>
  <si>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</si>
  <si>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</si>
  <si>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</si>
  <si>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</si>
  <si>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</si>
  <si>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</si>
  <si>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</si>
  <si>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</si>
  <si>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</si>
  <si>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</si>
  <si>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</si>
  <si>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</si>
  <si>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</si>
  <si>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</si>
  <si>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</si>
  <si>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</si>
  <si>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</si>
  <si>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</si>
  <si>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</si>
  <si>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</si>
  <si>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</si>
  <si>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</si>
  <si>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</si>
  <si>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</si>
  <si>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</si>
  <si>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</si>
  <si>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</si>
  <si>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</si>
  <si>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</si>
  <si>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</si>
  <si>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</si>
  <si>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</si>
  <si>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</si>
  <si>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</si>
  <si>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</si>
  <si>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</si>
  <si>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</si>
  <si>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</si>
  <si>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</si>
  <si>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</si>
  <si>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</si>
  <si>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</si>
  <si>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</si>
  <si>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</si>
  <si>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</si>
  <si>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</si>
  <si>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</si>
  <si>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</si>
  <si>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</si>
  <si>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</si>
  <si>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</si>
  <si>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</si>
  <si>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</si>
  <si>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</si>
  <si>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</si>
  <si>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</si>
  <si>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</si>
  <si>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</si>
  <si>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</si>
  <si>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</si>
  <si>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</si>
  <si>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</si>
  <si>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</si>
  <si>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</si>
  <si>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</si>
  <si>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</si>
  <si>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</si>
  <si>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</si>
  <si>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</si>
  <si>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</si>
  <si>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</si>
  <si>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</si>
  <si>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</si>
  <si>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</si>
  <si>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</si>
  <si>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</si>
  <si>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</si>
  <si>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</si>
  <si>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</si>
  <si>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</si>
  <si>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</si>
  <si>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</si>
  <si>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</si>
  <si>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</si>
  <si>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</si>
  <si>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</si>
  <si>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</si>
  <si>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</si>
  <si>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</si>
  <si>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</si>
  <si>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</si>
  <si>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</si>
  <si>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</si>
  <si>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</si>
  <si>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</si>
  <si>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</si>
  <si>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</si>
  <si>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</si>
  <si>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</si>
  <si>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</si>
  <si>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</si>
  <si>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</si>
  <si>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</si>
  <si>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</si>
  <si>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</si>
  <si>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</si>
  <si>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</si>
  <si>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</si>
  <si>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</si>
  <si>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</si>
  <si>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</si>
  <si>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</si>
  <si>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</si>
  <si>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</si>
  <si>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</si>
  <si>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</si>
  <si>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</si>
  <si>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</si>
  <si>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</si>
  <si>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</si>
  <si>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</si>
  <si>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</si>
  <si>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</si>
  <si>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</si>
  <si>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</si>
  <si>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</si>
  <si>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</si>
  <si>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</si>
  <si>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</si>
  <si>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</si>
  <si>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</si>
  <si>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</si>
  <si>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</si>
  <si>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</si>
  <si>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</si>
  <si>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</si>
  <si>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</si>
  <si>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</si>
  <si>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</si>
  <si>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</si>
  <si>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</si>
  <si>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</si>
  <si>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</si>
  <si>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</si>
  <si>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</si>
  <si>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</si>
  <si>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</si>
  <si>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</si>
  <si>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</si>
  <si>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</si>
  <si>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</si>
  <si>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</si>
  <si>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</si>
  <si>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</si>
  <si>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</si>
  <si>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</si>
  <si>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</si>
  <si>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</si>
  <si>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</si>
  <si>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</si>
  <si>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</si>
  <si>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</si>
  <si>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</si>
  <si>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</si>
  <si>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</si>
  <si>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</si>
  <si>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</si>
  <si>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</si>
  <si>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</si>
  <si>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</si>
  <si>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</si>
  <si>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</si>
  <si>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</si>
  <si>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</si>
  <si>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</si>
  <si>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</si>
  <si>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</si>
  <si>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</si>
  <si>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</si>
  <si>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</si>
  <si>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</si>
  <si>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</si>
  <si>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</si>
  <si>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</si>
  <si>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</si>
  <si>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</si>
  <si>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</si>
  <si>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</si>
  <si>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</si>
  <si>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</si>
  <si>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</si>
  <si>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</si>
  <si>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</si>
  <si>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</si>
  <si>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</si>
  <si>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</si>
  <si>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</si>
  <si>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</si>
  <si>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</si>
  <si>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</si>
  <si>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</si>
  <si>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</si>
  <si>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</si>
  <si>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</si>
  <si>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</si>
  <si>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</si>
  <si>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</si>
  <si>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</si>
  <si>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</si>
  <si>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</si>
  <si>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</si>
  <si>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</si>
  <si>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</si>
  <si>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</si>
  <si>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</si>
  <si>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</si>
  <si>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</si>
  <si>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</si>
  <si>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</si>
  <si>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</si>
  <si>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</si>
  <si>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</si>
  <si>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</si>
  <si>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</si>
  <si>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</si>
  <si>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</si>
  <si>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</si>
  <si>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</si>
  <si>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</si>
  <si>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</si>
  <si>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</si>
  <si>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</si>
  <si>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</si>
  <si>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</si>
  <si>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</si>
  <si>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</si>
  <si>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</si>
  <si>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</si>
  <si>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</si>
  <si>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</si>
  <si>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</si>
  <si>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</si>
  <si>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</si>
  <si>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</si>
  <si>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</si>
  <si>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</si>
  <si>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</si>
  <si>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</si>
  <si>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</si>
  <si>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</si>
  <si>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</si>
  <si>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</si>
  <si>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</si>
  <si>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</si>
  <si>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</si>
  <si>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</si>
  <si>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</si>
  <si>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</si>
  <si>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</si>
  <si>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</si>
  <si>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</si>
  <si>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</si>
  <si>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</si>
  <si>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</si>
  <si>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</si>
  <si>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</si>
  <si>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</si>
  <si>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</si>
  <si>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</si>
  <si>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</si>
  <si>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</si>
  <si>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</si>
  <si>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</si>
  <si>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</si>
  <si>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</si>
  <si>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</si>
  <si>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</si>
  <si>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</si>
  <si>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</si>
  <si>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</si>
  <si>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</si>
  <si>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</si>
  <si>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</si>
  <si>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</si>
  <si>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</si>
  <si>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</si>
  <si>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</si>
  <si>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</si>
  <si>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</si>
  <si>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</si>
  <si>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</si>
  <si>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</si>
  <si>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</si>
  <si>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</si>
  <si>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</si>
  <si>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</si>
  <si>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</si>
  <si>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</si>
  <si>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</si>
  <si>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</si>
  <si>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</si>
  <si>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</si>
  <si>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</si>
  <si>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</si>
  <si>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</si>
  <si>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</si>
  <si>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</si>
  <si>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</si>
  <si>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</si>
  <si>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</si>
  <si>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</si>
  <si>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</si>
  <si>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</si>
  <si>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</si>
  <si>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</si>
  <si>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</si>
  <si>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</si>
  <si>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</si>
  <si>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</si>
  <si>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</si>
  <si>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</si>
  <si>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</si>
  <si>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</si>
  <si>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</si>
  <si>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</si>
  <si>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</si>
  <si>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</si>
  <si>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</si>
  <si>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</si>
  <si>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</si>
  <si>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</si>
  <si>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</si>
  <si>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</si>
  <si>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</si>
  <si>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</si>
  <si>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</si>
  <si>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</si>
  <si>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</si>
  <si>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</si>
  <si>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</si>
  <si>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</si>
  <si>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</si>
  <si>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</si>
  <si>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</si>
  <si>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</si>
  <si>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</si>
  <si>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</si>
  <si>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</si>
  <si>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</si>
  <si>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</si>
  <si>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</si>
  <si>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</si>
  <si>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</si>
  <si>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</si>
  <si>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</si>
  <si>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</si>
  <si>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</si>
  <si>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</si>
  <si>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</si>
  <si>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</si>
  <si>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</si>
  <si>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</si>
  <si>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</si>
  <si>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</si>
  <si>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</si>
  <si>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</si>
  <si>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</si>
  <si>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</si>
  <si>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</si>
  <si>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</si>
  <si>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</si>
  <si>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</si>
  <si>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</si>
  <si>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</si>
  <si>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</si>
  <si>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</si>
  <si>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</si>
  <si>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</si>
  <si>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</si>
  <si>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</si>
  <si>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</si>
  <si>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</si>
  <si>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</si>
  <si>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</si>
  <si>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</si>
  <si>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</si>
  <si>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</si>
  <si>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</si>
  <si>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</si>
  <si>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</si>
  <si>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</si>
  <si>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</si>
  <si>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</si>
  <si>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</si>
  <si>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</si>
  <si>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</si>
  <si>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</si>
  <si>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</si>
  <si>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</si>
  <si>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</si>
  <si>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</si>
  <si>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</si>
  <si>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</si>
  <si>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</si>
  <si>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</si>
  <si>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</si>
  <si>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</si>
  <si>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</si>
  <si>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</si>
  <si>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</si>
  <si>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</si>
  <si>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</si>
  <si>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</si>
  <si>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</si>
  <si>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</si>
  <si>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</si>
  <si>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</si>
  <si>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</si>
  <si>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</si>
  <si>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</si>
  <si>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</si>
  <si>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</si>
  <si>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</si>
  <si>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</si>
  <si>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</si>
  <si>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</si>
  <si>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</si>
  <si>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</si>
  <si>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</si>
  <si>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</si>
  <si>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</si>
  <si>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</si>
  <si>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</si>
  <si>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</si>
  <si>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</si>
  <si>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</si>
  <si>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</si>
  <si>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</si>
  <si>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</si>
  <si>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</si>
  <si>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</si>
  <si>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</si>
  <si>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</si>
  <si>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</si>
  <si>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</si>
  <si>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</si>
  <si>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</si>
  <si>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</si>
  <si>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</si>
  <si>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</si>
  <si>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</si>
  <si>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</si>
  <si>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</si>
  <si>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</si>
  <si>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</si>
  <si>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</si>
  <si>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</si>
  <si>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</si>
  <si>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</si>
  <si>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</si>
  <si>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</si>
  <si>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</si>
  <si>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</si>
  <si>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</si>
  <si>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</si>
  <si>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</si>
  <si>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</si>
  <si>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</si>
  <si>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</si>
  <si>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</si>
  <si>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</si>
  <si>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</si>
  <si>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</si>
  <si>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</si>
  <si>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</si>
  <si>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</si>
  <si>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</si>
  <si>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</si>
  <si>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</si>
  <si>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</si>
  <si>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</si>
  <si>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</si>
  <si>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</si>
  <si>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</si>
  <si>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</si>
  <si>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</si>
  <si>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</si>
  <si>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</si>
  <si>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</si>
  <si>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</si>
  <si>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</si>
  <si>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</si>
  <si>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</si>
  <si>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</si>
  <si>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</si>
  <si>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</si>
  <si>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</si>
  <si>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</si>
  <si>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</si>
  <si>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</si>
  <si>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</si>
  <si>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</si>
  <si>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</si>
  <si>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</si>
  <si>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</si>
  <si>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</si>
  <si>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</si>
  <si>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</si>
  <si>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</si>
  <si>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</si>
  <si>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</si>
  <si>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</si>
  <si>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</si>
  <si>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</si>
  <si>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</si>
  <si>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</si>
  <si>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</si>
  <si>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</si>
  <si>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</si>
  <si>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</si>
  <si>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</si>
  <si>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</si>
  <si>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</si>
  <si>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</si>
  <si>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</si>
  <si>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</si>
  <si>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</si>
  <si>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</si>
  <si>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</si>
  <si>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</si>
  <si>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</si>
  <si>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</si>
  <si>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</si>
  <si>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</si>
  <si>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</si>
  <si>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</si>
  <si>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</si>
  <si>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</si>
  <si>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</si>
  <si>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</si>
  <si>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</si>
  <si>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</si>
  <si>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</si>
  <si>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</si>
  <si>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</si>
  <si>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</si>
  <si>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</si>
  <si>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</si>
  <si>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</si>
  <si>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</si>
  <si>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</si>
  <si>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</si>
  <si>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</si>
  <si>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</si>
  <si>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</si>
  <si>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</si>
  <si>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</si>
  <si>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</si>
  <si>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</si>
  <si>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</si>
  <si>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</si>
  <si>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</si>
  <si>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</si>
  <si>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</si>
  <si>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</si>
  <si>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</si>
  <si>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</si>
  <si>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</si>
  <si>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</si>
  <si>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</si>
  <si>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</si>
  <si>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</si>
  <si>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</si>
  <si>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</si>
  <si>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</si>
  <si>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</si>
  <si>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</si>
  <si>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</si>
  <si>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</si>
  <si>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</si>
  <si>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</si>
  <si>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</si>
  <si>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</si>
  <si>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</si>
  <si>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</si>
  <si>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</si>
  <si>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</si>
  <si>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</si>
  <si>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</si>
  <si>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</si>
  <si>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</si>
  <si>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</si>
  <si>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</si>
  <si>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</si>
  <si>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</si>
  <si>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</si>
  <si>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</si>
  <si>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</si>
  <si>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</si>
  <si>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</si>
  <si>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</si>
  <si>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</si>
  <si>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</si>
  <si>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</si>
  <si>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</si>
  <si>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</si>
  <si>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</si>
  <si>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</si>
  <si>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</si>
  <si>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</si>
  <si>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</si>
  <si>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</si>
  <si>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</si>
  <si>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</si>
  <si>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</si>
  <si>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</si>
  <si>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</si>
  <si>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</si>
  <si>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</si>
  <si>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</si>
  <si>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</si>
  <si>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</si>
  <si>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</si>
  <si>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</si>
  <si>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</si>
  <si>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</si>
  <si>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</si>
  <si>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</si>
  <si>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</si>
  <si>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</si>
  <si>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</si>
  <si>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</si>
  <si>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</si>
  <si>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</si>
  <si>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</si>
  <si>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</si>
  <si>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</si>
  <si>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</si>
  <si>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</si>
  <si>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</si>
  <si>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</si>
  <si>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</si>
  <si>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</si>
  <si>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</si>
  <si>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</si>
  <si>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</si>
  <si>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</si>
  <si>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</si>
  <si>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</si>
  <si>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</si>
  <si>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</si>
  <si>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</si>
  <si>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</si>
  <si>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</si>
  <si>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</si>
  <si>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</si>
  <si>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</si>
  <si>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</si>
  <si>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</si>
  <si>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</si>
  <si>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</si>
  <si>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</si>
  <si>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</si>
  <si>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</si>
  <si>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</si>
  <si>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</si>
  <si>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</si>
  <si>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</si>
  <si>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</si>
  <si>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</si>
  <si>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</si>
  <si>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</si>
  <si>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</si>
  <si>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</si>
  <si>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</si>
  <si>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</si>
  <si>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</si>
  <si>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</si>
  <si>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</si>
  <si>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</si>
  <si>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</si>
  <si>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</si>
  <si>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</si>
  <si>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</si>
  <si>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</si>
  <si>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</si>
  <si>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</si>
  <si>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</si>
  <si>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</si>
  <si>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</si>
  <si>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</si>
  <si>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</si>
  <si>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</si>
  <si>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</si>
  <si>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</si>
  <si>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</si>
  <si>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</si>
  <si>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</si>
  <si>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</si>
  <si>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</si>
  <si>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</si>
  <si>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</si>
  <si>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</si>
  <si>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</si>
  <si>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</si>
  <si>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</si>
  <si>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</si>
  <si>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</si>
  <si>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</si>
  <si>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</si>
  <si>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</si>
  <si>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</si>
  <si>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</si>
  <si>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</si>
  <si>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</si>
  <si>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</si>
  <si>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</si>
  <si>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</si>
  <si>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</si>
  <si>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</si>
  <si>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</si>
  <si>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</si>
  <si>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</si>
  <si>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</si>
  <si>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</si>
  <si>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</si>
  <si>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</si>
  <si>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</si>
  <si>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</si>
  <si>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</si>
  <si>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</si>
  <si>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</si>
  <si>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</si>
  <si>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</si>
  <si>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</si>
  <si>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</si>
  <si>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</si>
  <si>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</si>
  <si>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</si>
  <si>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</si>
  <si>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</si>
  <si>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</si>
  <si>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</si>
  <si>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</si>
  <si>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</si>
  <si>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</si>
  <si>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</si>
  <si>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</si>
  <si>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</si>
  <si>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</si>
  <si>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</si>
  <si>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</si>
  <si>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</si>
  <si>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</si>
  <si>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</si>
  <si>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</si>
  <si>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</si>
  <si>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</si>
  <si>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</si>
  <si>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</si>
  <si>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</si>
  <si>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</si>
  <si>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</si>
  <si>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</si>
  <si>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</si>
  <si>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</si>
  <si>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</si>
  <si>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</si>
  <si>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</si>
  <si>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</si>
  <si>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</si>
  <si>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</si>
  <si>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</si>
  <si>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</si>
  <si>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</si>
  <si>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</si>
  <si>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</si>
  <si>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</si>
  <si>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</si>
  <si>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</si>
  <si>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</si>
  <si>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</si>
  <si>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</si>
  <si>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</si>
  <si>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</si>
  <si>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</si>
  <si>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</si>
  <si>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</si>
  <si>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</si>
  <si>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</si>
  <si>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</si>
  <si>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</si>
  <si>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</si>
  <si>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</si>
  <si>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</si>
  <si>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</si>
  <si>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</si>
  <si>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</si>
  <si>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</si>
  <si>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</si>
  <si>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</si>
  <si>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</si>
  <si>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</si>
  <si>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</si>
  <si>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</si>
  <si>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</si>
  <si>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</si>
  <si>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</si>
  <si>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</si>
  <si>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</si>
  <si>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</si>
  <si>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</si>
  <si>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</si>
  <si>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</si>
  <si>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</si>
  <si>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</si>
  <si>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</si>
  <si>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</si>
  <si>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</si>
  <si>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</si>
  <si>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</si>
  <si>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</si>
  <si>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</si>
  <si>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</si>
  <si>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</si>
  <si>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</si>
  <si>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</si>
  <si>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</si>
  <si>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</si>
  <si>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</si>
  <si>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</si>
  <si>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</si>
  <si>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</si>
  <si>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</si>
  <si>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</si>
  <si>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</si>
  <si>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</si>
  <si>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</si>
  <si>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</si>
  <si>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</si>
  <si>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</si>
  <si>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</si>
  <si>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</si>
  <si>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</si>
  <si>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</si>
  <si>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</si>
  <si>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</si>
  <si>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</si>
  <si>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</si>
  <si>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</si>
  <si>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</si>
  <si>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</si>
  <si>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</si>
  <si>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</si>
  <si>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</si>
  <si>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</si>
  <si>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</si>
  <si>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</si>
  <si>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</si>
  <si>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</si>
  <si>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</si>
  <si>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</si>
  <si>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</si>
  <si>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</si>
  <si>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</si>
  <si>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</si>
  <si>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</si>
  <si>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</si>
  <si>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</si>
  <si>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</si>
  <si>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</si>
  <si>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</si>
  <si>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</si>
  <si>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</si>
  <si>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</si>
  <si>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</si>
  <si>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</si>
  <si>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</si>
  <si>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</si>
  <si>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</si>
  <si>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</si>
  <si>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</si>
  <si>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</si>
  <si>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</si>
  <si>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</si>
  <si>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</si>
  <si>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</si>
  <si>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</si>
  <si>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</si>
  <si>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</si>
  <si>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</si>
  <si>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</si>
  <si>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</si>
  <si>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</si>
  <si>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</si>
  <si>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</si>
  <si>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</si>
  <si>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</si>
  <si>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</si>
  <si>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</si>
  <si>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</si>
  <si>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</si>
  <si>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</si>
  <si>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</si>
  <si>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</si>
  <si>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</si>
  <si>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</si>
  <si>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</si>
  <si>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</si>
  <si>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</si>
  <si>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</si>
  <si>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</si>
  <si>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</si>
  <si>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</si>
  <si>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</si>
  <si>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</si>
  <si>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</si>
  <si>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</si>
  <si>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</si>
  <si>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</si>
  <si>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</si>
  <si>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</si>
  <si>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</si>
  <si>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</si>
  <si>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</si>
  <si>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</si>
  <si>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</si>
  <si>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</si>
  <si>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</si>
  <si>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</si>
  <si>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</si>
  <si>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</si>
  <si>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</si>
  <si>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</si>
  <si>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</si>
  <si>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</si>
  <si>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</si>
  <si>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</si>
  <si>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</si>
  <si>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</si>
  <si>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</si>
  <si>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</si>
  <si>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</si>
  <si>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</si>
  <si>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</si>
  <si>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</si>
  <si>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</si>
  <si>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</si>
  <si>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</si>
  <si>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</si>
  <si>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</si>
  <si>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</si>
  <si>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</si>
  <si>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</si>
  <si>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</si>
  <si>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</si>
  <si>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</si>
  <si>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</si>
  <si>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</si>
  <si>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</si>
  <si>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</si>
  <si>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</si>
  <si>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</si>
  <si>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</si>
  <si>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</si>
  <si>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</si>
  <si>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</si>
  <si>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</si>
  <si>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</si>
  <si>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</si>
  <si>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</si>
  <si>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</si>
  <si>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</si>
  <si>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</si>
  <si>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</si>
  <si>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</si>
  <si>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</si>
  <si>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</si>
  <si>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</si>
  <si>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</si>
  <si>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</si>
  <si>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</si>
  <si>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</si>
  <si>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</si>
  <si>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</si>
  <si>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</si>
  <si>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</si>
  <si>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</si>
  <si>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</si>
  <si>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</si>
  <si>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</si>
  <si>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</si>
  <si>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</si>
  <si>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</si>
  <si>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</si>
  <si>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</si>
  <si>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</si>
  <si>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</si>
  <si>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</si>
  <si>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</si>
  <si>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</si>
  <si>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</si>
  <si>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</si>
  <si>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</si>
  <si>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</si>
  <si>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</si>
  <si>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</si>
  <si>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</si>
  <si>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</si>
  <si>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</si>
  <si>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</si>
  <si>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</si>
  <si>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</si>
  <si>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</si>
  <si>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</si>
  <si>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</si>
  <si>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</si>
  <si>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</si>
  <si>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</si>
  <si>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</si>
  <si>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</si>
  <si>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</si>
  <si>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</si>
  <si>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</si>
  <si>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</si>
  <si>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</si>
  <si>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</si>
  <si>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</si>
  <si>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</si>
  <si>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</si>
  <si>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</si>
  <si>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</si>
  <si>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</si>
  <si>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</si>
  <si>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</si>
  <si>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</si>
  <si>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</si>
  <si>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</si>
  <si>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</si>
  <si>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</si>
  <si>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</si>
  <si>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</si>
  <si>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</si>
  <si>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</si>
  <si>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</si>
  <si>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</si>
  <si>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</si>
  <si>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</si>
  <si>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</si>
  <si>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</si>
  <si>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</si>
  <si>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</si>
  <si>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</si>
  <si>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</si>
  <si>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</si>
  <si>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</si>
  <si>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</si>
  <si>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</si>
  <si>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</si>
  <si>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</si>
  <si>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</si>
  <si>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</si>
  <si>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</si>
  <si>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</si>
  <si>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</si>
  <si>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</si>
  <si>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</si>
  <si>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</si>
  <si>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</si>
  <si>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</si>
  <si>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</si>
  <si>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</si>
  <si>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</si>
  <si>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</si>
  <si>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</si>
  <si>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</si>
  <si>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</si>
  <si>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</si>
  <si>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</si>
  <si>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</si>
  <si>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</si>
  <si>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</si>
  <si>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</si>
  <si>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</si>
  <si>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</si>
  <si>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</si>
  <si>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</si>
  <si>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</si>
  <si>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</si>
  <si>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</si>
  <si>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</si>
  <si>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</si>
  <si>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</si>
  <si>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</si>
  <si>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</si>
  <si>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</si>
  <si>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</si>
  <si>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</si>
  <si>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</si>
  <si>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</si>
  <si>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</si>
  <si>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</si>
  <si>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</si>
  <si>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</si>
  <si>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</si>
  <si>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</si>
  <si>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</si>
  <si>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</si>
  <si>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</si>
  <si>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</si>
  <si>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</si>
  <si>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</si>
  <si>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</si>
  <si>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</si>
  <si>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</si>
  <si>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</si>
  <si>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</si>
  <si>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</si>
  <si>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</si>
  <si>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</si>
  <si>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</si>
  <si>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</si>
  <si>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</si>
  <si>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</si>
  <si>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</si>
  <si>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</si>
  <si>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</si>
  <si>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</si>
  <si>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</si>
  <si>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</si>
  <si>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</si>
  <si>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</si>
  <si>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</si>
  <si>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</si>
  <si>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</si>
  <si>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</si>
  <si>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</si>
  <si>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</si>
  <si>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</si>
  <si>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</si>
  <si>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</si>
  <si>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</si>
  <si>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</si>
  <si>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</si>
  <si>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</si>
  <si>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</si>
  <si>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</si>
  <si>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</si>
  <si>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</si>
  <si>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</si>
  <si>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</si>
  <si>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</si>
  <si>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</si>
  <si>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</si>
  <si>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</si>
  <si>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</si>
  <si>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</si>
  <si>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</si>
  <si>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</si>
  <si>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</si>
  <si>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</si>
  <si>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</si>
  <si>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</si>
  <si>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</si>
  <si>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</si>
  <si>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</si>
  <si>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</si>
  <si>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</si>
  <si>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</si>
  <si>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</si>
  <si>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</si>
  <si>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</si>
  <si>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</si>
  <si>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</si>
  <si>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</si>
  <si>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</si>
  <si>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</si>
  <si>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</si>
  <si>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</si>
  <si>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</si>
  <si>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</si>
  <si>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</si>
  <si>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</si>
  <si>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</si>
  <si>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</si>
  <si>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</si>
  <si>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</si>
  <si>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</si>
  <si>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</si>
  <si>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</si>
  <si>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</si>
  <si>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</si>
  <si>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</si>
  <si>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</si>
  <si>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</si>
  <si>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</si>
  <si>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</si>
  <si>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</si>
  <si>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</si>
  <si>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</si>
  <si>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</si>
  <si>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</si>
  <si>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</si>
  <si>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</si>
  <si>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</si>
  <si>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</si>
  <si>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</si>
  <si>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</si>
  <si>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</si>
  <si>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</si>
  <si>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</si>
  <si>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</si>
  <si>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</si>
  <si>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</si>
  <si>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</si>
  <si>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</si>
  <si>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</si>
  <si>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</si>
  <si>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</si>
  <si>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</si>
  <si>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</si>
  <si>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</si>
  <si>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</si>
  <si>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</si>
  <si>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</si>
  <si>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</si>
  <si>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</si>
  <si>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</si>
  <si>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</si>
  <si>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</si>
  <si>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</si>
  <si>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</si>
  <si>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</si>
  <si>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</si>
  <si>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</si>
  <si>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</si>
  <si>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</si>
  <si>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</si>
  <si>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</si>
  <si>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</si>
  <si>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</si>
  <si>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</si>
  <si>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</si>
  <si>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</si>
  <si>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</si>
  <si>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</si>
  <si>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</si>
  <si>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</si>
  <si>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</si>
  <si>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</si>
  <si>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</si>
  <si>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</si>
  <si>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</si>
  <si>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</si>
  <si>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</si>
  <si>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</si>
  <si>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</si>
  <si>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</si>
  <si>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</si>
  <si>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</si>
  <si>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</si>
  <si>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</si>
  <si>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</si>
  <si>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</si>
  <si>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</si>
  <si>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</si>
  <si>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</si>
  <si>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</si>
  <si>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</si>
  <si>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</si>
  <si>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</si>
  <si>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</si>
  <si>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</si>
  <si>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</si>
  <si>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</si>
  <si>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</si>
  <si>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</si>
  <si>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</si>
  <si>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</si>
  <si>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</si>
  <si>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</si>
  <si>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</si>
  <si>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</si>
  <si>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</si>
  <si>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</si>
  <si>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</si>
  <si>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</si>
  <si>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</si>
  <si>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</si>
  <si>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</si>
  <si>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</si>
  <si>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</si>
  <si>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</si>
  <si>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</si>
  <si>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</si>
  <si>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</si>
  <si>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</si>
  <si>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</si>
  <si>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</si>
  <si>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</si>
  <si>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</si>
  <si>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</si>
  <si>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</si>
  <si>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</si>
  <si>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</si>
  <si>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</si>
  <si>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</si>
  <si>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</si>
  <si>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</si>
  <si>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</si>
  <si>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</si>
  <si>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</si>
  <si>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</si>
  <si>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</si>
  <si>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</si>
  <si>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</si>
  <si>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</si>
  <si>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</si>
  <si>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</si>
  <si>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</si>
  <si>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</si>
  <si>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</si>
  <si>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</si>
  <si>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</si>
  <si>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</si>
  <si>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</si>
  <si>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</si>
  <si>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</si>
  <si>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</si>
  <si>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</si>
  <si>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</si>
  <si>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</si>
  <si>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</si>
  <si>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</si>
  <si>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</si>
  <si>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</si>
  <si>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</si>
  <si>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</si>
  <si>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</si>
  <si>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</si>
  <si>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</si>
  <si>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</si>
  <si>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</si>
  <si>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</si>
  <si>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</si>
  <si>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</si>
  <si>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</si>
  <si>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</si>
  <si>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</si>
  <si>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</si>
  <si>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</si>
  <si>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</si>
  <si>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</si>
  <si>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</si>
  <si>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</si>
  <si>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</si>
  <si>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</si>
  <si>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</si>
  <si>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</si>
  <si>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</si>
  <si>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</si>
  <si>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</si>
  <si>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</si>
  <si>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</si>
  <si>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</si>
  <si>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</si>
  <si>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</si>
  <si>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</si>
  <si>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</si>
  <si>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</si>
  <si>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</si>
  <si>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</si>
  <si>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</si>
  <si>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</si>
  <si>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</si>
  <si>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</si>
  <si>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</si>
  <si>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</si>
  <si>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</si>
  <si>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</si>
  <si>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</si>
  <si>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</si>
  <si>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</si>
  <si>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</si>
  <si>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</si>
  <si>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</si>
  <si>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</si>
  <si>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</si>
  <si>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</si>
  <si>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</si>
  <si>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</si>
  <si>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</si>
  <si>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</si>
  <si>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</si>
  <si>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</si>
  <si>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</si>
  <si>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</si>
  <si>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</si>
  <si>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</si>
  <si>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</si>
  <si>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</si>
  <si>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</si>
  <si>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</si>
  <si>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</si>
  <si>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</si>
  <si>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</si>
  <si>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</si>
  <si>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</si>
  <si>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</si>
  <si>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</si>
  <si>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</si>
  <si>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</si>
  <si>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</si>
  <si>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</si>
  <si>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</si>
  <si>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</si>
  <si>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</si>
  <si>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</si>
  <si>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</si>
  <si>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</si>
  <si>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</si>
  <si>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</si>
  <si>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</si>
  <si>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</si>
  <si>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</si>
  <si>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</si>
  <si>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</si>
  <si>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</si>
  <si>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</si>
  <si>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</si>
  <si>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</si>
  <si>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</si>
  <si>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</si>
  <si>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</si>
  <si>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</si>
  <si>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</si>
  <si>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</si>
  <si>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</si>
  <si>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</si>
  <si>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</si>
  <si>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</si>
  <si>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</si>
  <si>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</si>
  <si>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</si>
  <si>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</si>
  <si>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</si>
  <si>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</si>
  <si>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</si>
  <si>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</si>
  <si>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</si>
  <si>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</si>
  <si>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</si>
  <si>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</si>
  <si>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</si>
  <si>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</si>
  <si>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</si>
  <si>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</si>
  <si>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</si>
  <si>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</si>
  <si>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</si>
  <si>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</si>
  <si>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</si>
  <si>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</si>
  <si>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</si>
  <si>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</si>
  <si>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</si>
  <si>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</si>
  <si>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</si>
  <si>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</si>
  <si>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</si>
  <si>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</si>
  <si>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</si>
  <si>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</si>
  <si>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</si>
  <si>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</si>
  <si>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</si>
  <si>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</si>
  <si>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</si>
  <si>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</si>
  <si>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</si>
  <si>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</si>
  <si>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</si>
  <si>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</si>
  <si>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</si>
  <si>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</si>
  <si>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</si>
  <si>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</si>
  <si>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</si>
  <si>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</si>
  <si>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</si>
  <si>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</si>
  <si>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</si>
  <si>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</si>
  <si>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</si>
  <si>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</si>
  <si>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</si>
  <si>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</si>
  <si>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</si>
  <si>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</si>
  <si>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</si>
  <si>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</si>
  <si>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</si>
  <si>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</si>
  <si>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</si>
  <si>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</si>
  <si>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</si>
  <si>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</si>
  <si>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</si>
  <si>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</si>
  <si>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</si>
  <si>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</si>
  <si>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</si>
  <si>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</si>
  <si>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</si>
  <si>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</si>
  <si>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</si>
  <si>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</si>
  <si>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</si>
  <si>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</si>
  <si>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</si>
  <si>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</si>
  <si>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</si>
  <si>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</si>
  <si>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</si>
  <si>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</si>
  <si>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</si>
  <si>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</si>
  <si>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</si>
  <si>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</si>
  <si>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</si>
  <si>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</si>
  <si>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</si>
  <si>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</si>
  <si>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</si>
  <si>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</si>
  <si>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</si>
  <si>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</si>
  <si>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</si>
  <si>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</si>
  <si>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</si>
  <si>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</si>
  <si>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</si>
  <si>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</si>
  <si>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</si>
  <si>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</si>
  <si>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</si>
  <si>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</si>
  <si>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</si>
  <si>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</si>
  <si>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</si>
  <si>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</si>
  <si>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</si>
  <si>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</si>
  <si>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</si>
  <si>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</si>
  <si>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</si>
  <si>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</si>
  <si>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</si>
  <si>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</si>
  <si>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</si>
  <si>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</si>
  <si>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</si>
  <si>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</si>
  <si>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</si>
  <si>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</si>
  <si>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</si>
  <si>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</si>
  <si>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</si>
  <si>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</si>
  <si>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</si>
  <si>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</si>
  <si>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</si>
  <si>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</si>
  <si>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</si>
  <si>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</si>
  <si>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</si>
  <si>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</si>
  <si>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</si>
  <si>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</si>
  <si>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</si>
  <si>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</si>
  <si>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</si>
  <si>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</si>
  <si>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</si>
  <si>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</si>
  <si>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</si>
  <si>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</si>
  <si>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</si>
  <si>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</si>
  <si>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</si>
  <si>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</si>
  <si>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</si>
  <si>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</si>
  <si>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</si>
  <si>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</si>
  <si>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</si>
  <si>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</si>
  <si>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</si>
  <si>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</si>
  <si>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</si>
  <si>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</si>
  <si>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</si>
  <si>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</si>
  <si>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</si>
  <si>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</si>
  <si>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</si>
  <si>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</si>
  <si>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</si>
  <si>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</si>
  <si>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</si>
  <si>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</si>
  <si>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</si>
  <si>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</si>
  <si>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</si>
  <si>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</si>
  <si>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</si>
  <si>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</si>
  <si>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</si>
  <si>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</si>
  <si>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</si>
  <si>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</si>
  <si>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</si>
  <si>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</si>
  <si>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</si>
  <si>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</si>
  <si>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</si>
  <si>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</si>
  <si>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</si>
  <si>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</si>
  <si>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</si>
  <si>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</si>
  <si>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</si>
  <si>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</si>
  <si>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</si>
  <si>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</si>
  <si>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</si>
  <si>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</si>
  <si>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</si>
  <si>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</si>
  <si>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</si>
  <si>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</si>
  <si>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</si>
  <si>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</si>
  <si>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</si>
  <si>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</si>
  <si>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</si>
  <si>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</si>
  <si>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</si>
  <si>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</si>
  <si>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</si>
  <si>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</si>
  <si>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</si>
  <si>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</si>
  <si>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</si>
  <si>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</si>
  <si>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</si>
  <si>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</si>
  <si>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</si>
  <si>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</si>
  <si>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</si>
  <si>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</si>
  <si>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</si>
  <si>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</si>
  <si>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</si>
  <si>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</si>
  <si>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</si>
  <si>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</si>
  <si>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</si>
  <si>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</si>
  <si>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</si>
  <si>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</si>
  <si>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</si>
  <si>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</si>
  <si>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</si>
  <si>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</si>
  <si>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</si>
  <si>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</si>
  <si>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</si>
  <si>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</si>
  <si>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</si>
  <si>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</si>
  <si>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</si>
  <si>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</si>
  <si>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</si>
  <si>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</si>
  <si>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</si>
  <si>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</si>
  <si>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</si>
  <si>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</si>
  <si>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</si>
  <si>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</si>
  <si>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</si>
  <si>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</si>
  <si>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</si>
  <si>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</si>
  <si>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</si>
  <si>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</si>
  <si>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</si>
  <si>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</si>
  <si>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</si>
  <si>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</si>
  <si>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</si>
  <si>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</si>
  <si>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</si>
  <si>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</si>
  <si>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</si>
  <si>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</si>
  <si>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</si>
  <si>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</si>
  <si>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</si>
  <si>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</si>
  <si>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</si>
  <si>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</si>
  <si>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</si>
  <si>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</si>
  <si>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</si>
  <si>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</si>
  <si>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</si>
  <si>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</si>
  <si>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</si>
  <si>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</si>
  <si>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</si>
  <si>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</si>
  <si>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</si>
  <si>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</si>
  <si>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</si>
  <si>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</si>
  <si>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</si>
  <si>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</si>
  <si>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</si>
  <si>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</si>
  <si>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</si>
  <si>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</si>
  <si>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</si>
  <si>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</si>
  <si>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</si>
  <si>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</si>
  <si>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</si>
  <si>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</si>
  <si>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</si>
  <si>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</si>
  <si>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</si>
  <si>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</si>
  <si>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</si>
  <si>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</si>
  <si>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</si>
  <si>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</si>
  <si>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</si>
  <si>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</si>
  <si>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</si>
  <si>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</si>
  <si>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</si>
  <si>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</si>
  <si>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</si>
  <si>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</si>
  <si>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</si>
  <si>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</si>
  <si>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</si>
  <si>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</si>
  <si>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</si>
  <si>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</si>
  <si>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</si>
  <si>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</si>
  <si>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</si>
  <si>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</si>
  <si>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</si>
  <si>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</si>
  <si>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</si>
  <si>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</si>
  <si>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</si>
  <si>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</si>
  <si>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</si>
  <si>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</si>
  <si>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</si>
  <si>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</si>
  <si>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</si>
  <si>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</si>
  <si>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</si>
  <si>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</si>
  <si>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</si>
  <si>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</si>
  <si>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</si>
  <si>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</si>
  <si>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</si>
  <si>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</si>
  <si>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</si>
  <si>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</si>
  <si>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</si>
  <si>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</si>
  <si>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</si>
  <si>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</si>
  <si>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</si>
  <si>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</si>
  <si>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</si>
  <si>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</si>
  <si>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</si>
  <si>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</si>
  <si>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</si>
  <si>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</si>
  <si>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</si>
  <si>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</si>
  <si>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</si>
  <si>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</si>
  <si>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</si>
  <si>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</si>
  <si>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</si>
  <si>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</si>
  <si>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</si>
  <si>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</si>
  <si>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</si>
  <si>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</si>
  <si>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</si>
  <si>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</si>
  <si>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</si>
  <si>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</si>
  <si>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</si>
  <si>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</si>
  <si>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</si>
  <si>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</si>
  <si>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</si>
  <si>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</si>
  <si>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</si>
  <si>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</si>
  <si>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</si>
  <si>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</si>
  <si>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</si>
  <si>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</si>
  <si>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</si>
  <si>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</si>
  <si>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</si>
  <si>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</si>
  <si>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</si>
  <si>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</si>
  <si>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</si>
  <si>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</si>
  <si>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</si>
  <si>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</si>
  <si>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</si>
  <si>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</si>
  <si>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</si>
  <si>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</si>
  <si>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</si>
  <si>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</si>
  <si>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</si>
  <si>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</si>
  <si>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</si>
  <si>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</si>
  <si>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</si>
  <si>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</si>
  <si>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</si>
  <si>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</si>
  <si>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</si>
  <si>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</si>
  <si>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</si>
  <si>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</si>
  <si>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</si>
  <si>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</si>
  <si>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</si>
  <si>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</si>
  <si>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</si>
  <si>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</si>
  <si>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</si>
  <si>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</si>
  <si>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</si>
  <si>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</si>
  <si>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</si>
  <si>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</si>
  <si>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</si>
  <si>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</si>
  <si>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</si>
  <si>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</si>
  <si>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</si>
  <si>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</si>
  <si>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</si>
  <si>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</si>
  <si>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</si>
  <si>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</si>
  <si>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</si>
  <si>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</si>
  <si>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</si>
  <si>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</si>
  <si>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</si>
  <si>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</si>
  <si>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</si>
  <si>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</si>
  <si>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</si>
  <si>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</si>
  <si>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</si>
  <si>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</si>
  <si>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</si>
  <si>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</si>
  <si>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</si>
  <si>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</si>
  <si>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</si>
  <si>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</si>
  <si>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</si>
  <si>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</si>
  <si>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</si>
  <si>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</si>
  <si>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</si>
  <si>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</si>
  <si>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</si>
  <si>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</si>
  <si>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</si>
  <si>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</si>
  <si>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</si>
  <si>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</si>
  <si>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</si>
  <si>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</si>
  <si>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</si>
  <si>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</si>
  <si>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</si>
  <si>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</si>
  <si>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</si>
  <si>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</si>
  <si>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</si>
  <si>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</si>
  <si>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</si>
  <si>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</si>
  <si>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</si>
  <si>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</si>
  <si>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</si>
  <si>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</si>
  <si>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</si>
  <si>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</si>
  <si>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</si>
  <si>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</si>
  <si>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</si>
  <si>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</si>
  <si>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</si>
  <si>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</si>
  <si>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</si>
  <si>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</si>
  <si>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</si>
  <si>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</si>
  <si>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</si>
  <si>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</si>
  <si>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</si>
  <si>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</si>
  <si>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</si>
  <si>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</si>
  <si>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</si>
  <si>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</si>
  <si>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</si>
  <si>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</si>
  <si>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</si>
  <si>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</si>
  <si>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</si>
  <si>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</si>
  <si>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</si>
  <si>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</si>
  <si>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</si>
  <si>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</si>
  <si>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</si>
  <si>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</si>
  <si>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</si>
  <si>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</si>
  <si>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</si>
  <si>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</si>
  <si>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</si>
  <si>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</si>
  <si>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</si>
  <si>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</si>
  <si>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</si>
  <si>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</si>
  <si>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</si>
  <si>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</si>
  <si>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</si>
  <si>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</si>
  <si>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</si>
  <si>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</si>
  <si>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</si>
  <si>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</si>
  <si>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</si>
  <si>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</si>
  <si>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</si>
  <si>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</si>
  <si>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</si>
  <si>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</si>
  <si>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</si>
  <si>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</si>
  <si>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</si>
  <si>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</si>
  <si>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</si>
  <si>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</si>
  <si>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</si>
  <si>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</si>
  <si>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</si>
  <si>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</si>
  <si>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</si>
  <si>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</si>
  <si>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</si>
  <si>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</si>
  <si>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</si>
  <si>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</si>
  <si>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</si>
  <si>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</si>
  <si>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</si>
  <si>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</si>
  <si>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</si>
  <si>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</si>
  <si>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</si>
  <si>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</si>
  <si>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</si>
  <si>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</si>
  <si>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</si>
  <si>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</si>
  <si>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</si>
  <si>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</si>
  <si>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</si>
  <si>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</si>
  <si>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</si>
  <si>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</si>
  <si>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</si>
  <si>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</si>
  <si>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</si>
  <si>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</si>
  <si>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</si>
  <si>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</si>
  <si>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</si>
  <si>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</si>
  <si>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</si>
  <si>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</si>
  <si>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</si>
  <si>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</si>
  <si>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</si>
  <si>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</si>
  <si>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</si>
  <si>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</si>
  <si>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</si>
  <si>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</si>
  <si>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</si>
  <si>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</si>
  <si>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</si>
  <si>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</si>
  <si>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</si>
  <si>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</si>
  <si>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</si>
  <si>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</si>
  <si>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</si>
  <si>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</si>
  <si>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</si>
  <si>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</si>
  <si>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</si>
  <si>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</si>
  <si>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</si>
  <si>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</si>
  <si>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</si>
  <si>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</si>
  <si>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</si>
  <si>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</si>
  <si>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</si>
  <si>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</si>
  <si>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</si>
  <si>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</si>
  <si>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</si>
  <si>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</si>
  <si>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</si>
  <si>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</si>
  <si>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</si>
  <si>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</si>
  <si>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</si>
  <si>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</si>
  <si>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</si>
  <si>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</si>
  <si>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</si>
  <si>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</si>
  <si>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</si>
  <si>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</si>
  <si>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</si>
  <si>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</si>
  <si>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</si>
  <si>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</si>
  <si>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</si>
  <si>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</si>
  <si>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</si>
  <si>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</si>
  <si>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</si>
  <si>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</si>
  <si>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</si>
  <si>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</si>
  <si>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</si>
  <si>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</si>
  <si>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</si>
  <si>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</si>
  <si>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</si>
  <si>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</si>
  <si>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</si>
  <si>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</si>
  <si>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</si>
  <si>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</si>
  <si>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</si>
  <si>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</si>
  <si>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</si>
  <si>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</si>
  <si>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</si>
  <si>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</si>
  <si>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</si>
  <si>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</si>
  <si>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</si>
  <si>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</si>
  <si>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</si>
  <si>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</si>
  <si>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</si>
  <si>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</si>
  <si>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</si>
  <si>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</si>
  <si>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</si>
  <si>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</si>
  <si>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</si>
  <si>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</si>
  <si>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</si>
  <si>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</si>
  <si>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</si>
  <si>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</si>
  <si>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</si>
  <si>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</si>
  <si>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</si>
  <si>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</si>
  <si>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</si>
  <si>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</si>
  <si>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</si>
  <si>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</si>
  <si>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</si>
  <si>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</si>
  <si>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</si>
  <si>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</si>
  <si>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</si>
  <si>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</si>
  <si>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</si>
  <si>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</si>
  <si>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</si>
  <si>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</si>
  <si>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</si>
  <si>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</si>
  <si>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</si>
  <si>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</si>
  <si>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</si>
  <si>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</si>
  <si>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</si>
  <si>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</si>
  <si>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</si>
  <si>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</si>
  <si>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</si>
  <si>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</si>
  <si>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</si>
  <si>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</si>
  <si>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</si>
  <si>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</si>
  <si>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</si>
  <si>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</si>
  <si>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</si>
  <si>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</si>
  <si>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</si>
  <si>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</si>
  <si>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</si>
  <si>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</si>
  <si>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</si>
  <si>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</si>
  <si>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</si>
  <si>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</si>
  <si>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</si>
  <si>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</si>
  <si>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</si>
  <si>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</si>
  <si>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</si>
  <si>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</si>
  <si>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</si>
  <si>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</si>
  <si>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</si>
  <si>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</si>
  <si>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</si>
  <si>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</si>
  <si>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</si>
  <si>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</si>
  <si>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</si>
  <si>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</si>
  <si>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</si>
  <si>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</si>
  <si>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</si>
  <si>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</si>
  <si>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</si>
  <si>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</si>
  <si>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</si>
  <si>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</si>
  <si>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</si>
  <si>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</si>
  <si>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</si>
  <si>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</si>
  <si>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</si>
  <si>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</si>
  <si>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</si>
  <si>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</si>
  <si>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</si>
  <si>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</si>
  <si>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</si>
  <si>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</si>
  <si>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</si>
  <si>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</si>
  <si>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</si>
  <si>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</si>
  <si>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</si>
  <si>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</si>
  <si>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</si>
  <si>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</si>
  <si>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</si>
  <si>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</si>
  <si>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</si>
  <si>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</si>
  <si>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</si>
  <si>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</si>
  <si>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</si>
  <si>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</si>
  <si>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</si>
  <si>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</si>
  <si>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</si>
  <si>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</si>
  <si>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</si>
  <si>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</si>
  <si>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</si>
  <si>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</si>
  <si>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</si>
  <si>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</si>
  <si>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</si>
  <si>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</si>
  <si>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</si>
  <si>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</si>
  <si>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</si>
  <si>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</si>
  <si>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</si>
  <si>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</si>
  <si>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</si>
  <si>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</si>
  <si>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</si>
  <si>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</si>
  <si>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</si>
  <si>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</si>
  <si>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</si>
  <si>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</si>
  <si>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</si>
  <si>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</si>
  <si>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</si>
  <si>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</si>
  <si>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</si>
  <si>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</si>
  <si>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</si>
  <si>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</si>
  <si>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</si>
  <si>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</si>
  <si>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</si>
  <si>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</si>
  <si>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</si>
  <si>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</si>
  <si>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</si>
  <si>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</si>
  <si>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</si>
  <si>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</si>
  <si>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</si>
  <si>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</si>
  <si>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</si>
  <si>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</si>
  <si>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</si>
  <si>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</si>
  <si>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</si>
  <si>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</si>
  <si>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</si>
  <si>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</si>
  <si>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</si>
  <si>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</si>
  <si>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</si>
  <si>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</si>
  <si>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</si>
  <si>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</si>
  <si>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</si>
  <si>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</si>
  <si>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</si>
  <si>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</si>
  <si>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</si>
  <si>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</si>
  <si>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</si>
  <si>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</si>
  <si>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</si>
  <si>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</si>
  <si>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</si>
  <si>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</si>
  <si>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</si>
  <si>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</si>
  <si>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</si>
  <si>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</si>
  <si>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</si>
  <si>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</si>
  <si>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</si>
  <si>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</si>
  <si>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</si>
  <si>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</si>
  <si>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</si>
  <si>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</si>
  <si>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</si>
  <si>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</si>
  <si>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</si>
  <si>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</si>
  <si>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</si>
  <si>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</si>
  <si>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</si>
  <si>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</si>
  <si>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</si>
  <si>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</si>
  <si>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</si>
  <si>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</si>
  <si>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</si>
  <si>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</si>
  <si>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</si>
  <si>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</si>
  <si>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</si>
  <si>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</si>
  <si>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</si>
  <si>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</si>
  <si>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</si>
  <si>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</si>
  <si>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</si>
  <si>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</si>
  <si>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</si>
  <si>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</si>
  <si>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</si>
  <si>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</si>
  <si>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</si>
  <si>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</si>
  <si>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</si>
  <si>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</si>
  <si>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</si>
  <si>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</si>
  <si>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</si>
  <si>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</si>
  <si>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</si>
  <si>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</si>
  <si>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</si>
  <si>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</si>
  <si>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</si>
  <si>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</si>
  <si>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</si>
  <si>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</si>
  <si>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</si>
  <si>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</si>
  <si>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</si>
  <si>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</si>
  <si>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</si>
  <si>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</si>
  <si>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</si>
  <si>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</si>
  <si>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</si>
  <si>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</si>
  <si>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</si>
  <si>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</si>
  <si>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</si>
  <si>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</si>
  <si>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</si>
  <si>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</si>
  <si>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</si>
  <si>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</si>
  <si>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</si>
  <si>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</si>
  <si>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</si>
  <si>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</si>
  <si>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</si>
  <si>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</si>
  <si>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</si>
  <si>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</si>
  <si>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</si>
  <si>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</si>
  <si>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</si>
  <si>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</si>
  <si>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</si>
  <si>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</si>
  <si>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</si>
  <si>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</si>
  <si>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</si>
  <si>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</si>
  <si>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</si>
  <si>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</si>
  <si>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</si>
  <si>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</si>
  <si>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</si>
  <si>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</si>
  <si>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</si>
  <si>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</si>
  <si>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</si>
  <si>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</si>
  <si>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</si>
  <si>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</si>
  <si>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</si>
  <si>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</si>
  <si>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</si>
  <si>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</si>
  <si>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</si>
  <si>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</si>
  <si>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</si>
  <si>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</si>
  <si>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</si>
  <si>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</si>
  <si>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</si>
  <si>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</si>
  <si>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</si>
  <si>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</si>
  <si>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</si>
  <si>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</si>
  <si>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</si>
  <si>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</si>
  <si>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</si>
  <si>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</si>
  <si>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</si>
  <si>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</si>
  <si>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</si>
  <si>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</si>
  <si>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</si>
  <si>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</si>
  <si>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</si>
  <si>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</si>
  <si>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</si>
  <si>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</si>
  <si>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</si>
  <si>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</si>
  <si>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</si>
  <si>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</si>
  <si>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</si>
  <si>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</si>
  <si>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</si>
  <si>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</si>
  <si>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</si>
  <si>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</si>
  <si>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</si>
  <si>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</si>
  <si>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</si>
  <si>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</si>
  <si>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</si>
  <si>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</si>
  <si>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</si>
  <si>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</si>
  <si>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</si>
  <si>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</si>
  <si>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</si>
  <si>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</si>
  <si>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</si>
  <si>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</si>
  <si>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</si>
  <si>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</si>
  <si>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</si>
  <si>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</si>
  <si>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</si>
  <si>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</si>
  <si>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</si>
  <si>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</si>
  <si>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</si>
  <si>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</si>
  <si>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</si>
  <si>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</si>
  <si>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</si>
  <si>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</si>
  <si>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</si>
  <si>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</si>
  <si>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</si>
  <si>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</si>
  <si>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</si>
  <si>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</si>
  <si>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</si>
  <si>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</si>
  <si>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</si>
  <si>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</si>
  <si>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</si>
  <si>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</si>
  <si>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</si>
  <si>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</si>
  <si>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</si>
  <si>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</si>
  <si>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</si>
  <si>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</si>
  <si>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</si>
  <si>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</si>
  <si>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</si>
  <si>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</si>
  <si>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</si>
  <si>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</si>
  <si>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</si>
  <si>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</si>
  <si>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</si>
  <si>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</si>
  <si>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</si>
  <si>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</si>
  <si>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</si>
  <si>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</si>
  <si>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</si>
  <si>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</si>
  <si>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</si>
  <si>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</si>
  <si>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</si>
  <si>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</si>
  <si>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</si>
  <si>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</si>
  <si>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</si>
  <si>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</si>
  <si>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</si>
  <si>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</si>
  <si>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</si>
  <si>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</si>
  <si>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</si>
  <si>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</si>
  <si>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</si>
  <si>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</si>
  <si>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</si>
  <si>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</si>
  <si>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</si>
  <si>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</si>
  <si>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</si>
  <si>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</si>
  <si>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</si>
  <si>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</si>
  <si>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</si>
  <si>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</si>
  <si>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</si>
  <si>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</si>
  <si>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</si>
  <si>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</si>
  <si>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</si>
  <si>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</si>
  <si>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</si>
  <si>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</si>
  <si>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</si>
  <si>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</si>
  <si>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</si>
  <si>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</si>
  <si>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</si>
  <si>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</si>
  <si>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</si>
  <si>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</si>
  <si>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</si>
  <si>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</si>
  <si>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</si>
  <si>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</si>
  <si>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</si>
  <si>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</si>
  <si>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</si>
  <si>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</si>
  <si>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</si>
  <si>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</si>
  <si>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</si>
  <si>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</si>
  <si>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</si>
  <si>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</si>
  <si>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</si>
  <si>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</si>
  <si>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</si>
  <si>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</si>
  <si>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</si>
  <si>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</si>
  <si>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</si>
  <si>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</si>
  <si>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</si>
  <si>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</si>
  <si>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</si>
  <si>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</si>
  <si>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</si>
  <si>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</si>
  <si>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</si>
  <si>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</si>
  <si>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</si>
  <si>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</si>
  <si>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</si>
  <si>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</si>
  <si>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</si>
  <si>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</si>
  <si>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</si>
  <si>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</si>
  <si>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</si>
  <si>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</si>
  <si>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</si>
  <si>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</si>
  <si>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</si>
  <si>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</si>
  <si>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</si>
  <si>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</si>
  <si>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</si>
  <si>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</si>
  <si>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</si>
  <si>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</si>
  <si>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</si>
  <si>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</si>
  <si>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</si>
  <si>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</si>
  <si>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</si>
  <si>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</si>
  <si>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</si>
  <si>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</si>
  <si>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</si>
  <si>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</si>
  <si>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</si>
  <si>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</si>
  <si>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</si>
  <si>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</si>
  <si>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</si>
  <si>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</si>
  <si>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</si>
  <si>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</si>
  <si>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</si>
  <si>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</si>
  <si>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</si>
  <si>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</si>
  <si>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</si>
  <si>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</si>
  <si>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</si>
  <si>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</si>
  <si>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</si>
  <si>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</si>
  <si>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</si>
  <si>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</si>
  <si>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</si>
  <si>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</si>
  <si>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</si>
  <si>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</si>
  <si>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</si>
  <si>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</si>
  <si>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</si>
  <si>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</si>
  <si>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</si>
  <si>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</si>
  <si>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</si>
  <si>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</si>
  <si>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</si>
  <si>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</si>
  <si>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</si>
  <si>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</si>
  <si>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</si>
  <si>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</si>
  <si>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</si>
  <si>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</si>
  <si>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</si>
  <si>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</si>
  <si>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</si>
  <si>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</si>
  <si>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</si>
  <si>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</si>
  <si>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</si>
  <si>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</si>
  <si>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</si>
  <si>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</si>
  <si>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</si>
  <si>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</si>
  <si>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</si>
  <si>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</si>
  <si>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</si>
  <si>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</si>
  <si>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</si>
  <si>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</si>
  <si>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</si>
  <si>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</si>
  <si>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</si>
  <si>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</si>
  <si>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</si>
  <si>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</si>
  <si>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</si>
  <si>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</si>
  <si>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</si>
  <si>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</si>
  <si>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</si>
  <si>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</si>
  <si>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</si>
  <si>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</si>
  <si>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</si>
  <si>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</si>
  <si>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</si>
  <si>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</si>
  <si>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</si>
  <si>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</si>
  <si>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</si>
  <si>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</si>
  <si>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</si>
  <si>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</si>
  <si>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</si>
  <si>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</si>
  <si>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</si>
  <si>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</si>
  <si>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</si>
  <si>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</si>
  <si>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</si>
  <si>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</si>
  <si>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</si>
  <si>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</si>
  <si>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</si>
  <si>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</si>
  <si>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</si>
  <si>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</si>
  <si>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</si>
  <si>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</si>
  <si>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</si>
  <si>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</si>
  <si>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</si>
  <si>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</si>
  <si>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</si>
  <si>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</si>
  <si>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</si>
  <si>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</si>
  <si>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</si>
  <si>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</si>
  <si>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</si>
  <si>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</si>
  <si>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</si>
  <si>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</si>
  <si>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</si>
  <si>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</si>
  <si>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</si>
  <si>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</si>
  <si>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</si>
  <si>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</si>
  <si>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</si>
  <si>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</si>
  <si>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</si>
  <si>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</si>
  <si>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</si>
  <si>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</si>
  <si>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</si>
  <si>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</si>
  <si>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</si>
  <si>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</si>
  <si>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</si>
  <si>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</si>
  <si>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</si>
  <si>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</si>
  <si>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</si>
  <si>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</si>
  <si>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</si>
  <si>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</si>
  <si>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</si>
  <si>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</si>
  <si>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</si>
  <si>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</si>
  <si>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</si>
  <si>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</si>
  <si>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</si>
  <si>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</si>
  <si>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</si>
  <si>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</si>
  <si>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</si>
  <si>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</si>
  <si>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</si>
  <si>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</si>
  <si>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</si>
  <si>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</si>
  <si>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</si>
  <si>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</si>
  <si>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</si>
  <si>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</si>
  <si>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</si>
  <si>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</si>
  <si>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</si>
  <si>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</si>
  <si>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</si>
  <si>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</si>
  <si>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</si>
  <si>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</si>
  <si>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</si>
  <si>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</si>
  <si>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</si>
  <si>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</si>
  <si>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</si>
  <si>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</si>
  <si>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</si>
  <si>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</si>
  <si>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</si>
  <si>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</si>
  <si>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</si>
  <si>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</si>
  <si>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</si>
  <si>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</si>
  <si>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</si>
  <si>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</si>
  <si>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</si>
  <si>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</si>
  <si>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</si>
  <si>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</si>
  <si>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</si>
  <si>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</si>
  <si>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</si>
  <si>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</si>
  <si>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</si>
  <si>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</si>
  <si>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</si>
  <si>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</si>
  <si>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</si>
  <si>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</si>
  <si>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</si>
  <si>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</si>
  <si>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</si>
  <si>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</si>
  <si>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</si>
  <si>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</si>
  <si>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</si>
  <si>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</si>
  <si>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</si>
  <si>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</si>
  <si>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</si>
  <si>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</si>
  <si>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</si>
  <si>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</si>
  <si>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</si>
  <si>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</si>
  <si>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</si>
  <si>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</si>
  <si>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</si>
  <si>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</si>
  <si>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</si>
  <si>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</si>
  <si>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</si>
  <si>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</si>
  <si>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</si>
  <si>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</si>
  <si>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</si>
  <si>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</si>
  <si>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</si>
  <si>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</si>
  <si>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</si>
  <si>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</si>
  <si>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</si>
  <si>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</si>
  <si>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</si>
  <si>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</si>
  <si>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</si>
  <si>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</si>
  <si>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</si>
  <si>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</si>
  <si>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</si>
  <si>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</si>
  <si>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</si>
  <si>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</si>
  <si>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</si>
  <si>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</si>
  <si>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</si>
  <si>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</si>
  <si>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</si>
  <si>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</si>
  <si>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</si>
  <si>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</si>
  <si>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</si>
  <si>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</si>
  <si>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</si>
  <si>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</si>
  <si>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</si>
  <si>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</si>
  <si>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</si>
  <si>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</si>
  <si>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</si>
  <si>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</si>
  <si>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</si>
  <si>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</si>
  <si>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</si>
  <si>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</si>
  <si>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</si>
  <si>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</si>
  <si>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</si>
  <si>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</si>
  <si>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</si>
  <si>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</si>
  <si>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</si>
  <si>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</si>
  <si>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</si>
  <si>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</si>
  <si>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</si>
  <si>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</si>
  <si>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</si>
  <si>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</si>
  <si>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</si>
  <si>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</si>
  <si>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</si>
  <si>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</si>
  <si>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</si>
  <si>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</si>
  <si>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</si>
  <si>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</si>
  <si>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</si>
  <si>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</si>
  <si>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</si>
  <si>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</si>
  <si>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</si>
  <si>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</si>
  <si>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</si>
  <si>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</si>
  <si>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</si>
  <si>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</si>
  <si>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</si>
  <si>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</si>
  <si>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</si>
  <si>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</si>
  <si>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</si>
  <si>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</si>
  <si>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</si>
  <si>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</si>
  <si>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</si>
  <si>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</si>
  <si>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</si>
  <si>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</si>
  <si>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</si>
  <si>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</si>
  <si>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</si>
  <si>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</si>
  <si>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</si>
  <si>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</si>
  <si>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</si>
  <si>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</si>
  <si>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</si>
  <si>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</si>
  <si>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</si>
  <si>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</si>
  <si>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</si>
  <si>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</si>
  <si>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</si>
  <si>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</si>
  <si>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</si>
  <si>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</si>
  <si>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</si>
  <si>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</si>
  <si>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</si>
  <si>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</si>
  <si>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</si>
  <si>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</si>
  <si>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</si>
  <si>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</si>
  <si>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</si>
  <si>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</si>
  <si>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</si>
  <si>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</si>
  <si>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</si>
  <si>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</si>
  <si>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</si>
  <si>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</si>
  <si>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</si>
  <si>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</si>
  <si>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</si>
  <si>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</si>
  <si>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</si>
  <si>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</si>
  <si>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</si>
  <si>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</si>
  <si>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</si>
  <si>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</si>
  <si>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</si>
  <si>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</si>
  <si>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</si>
  <si>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</si>
  <si>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</si>
  <si>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</si>
  <si>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</si>
  <si>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</si>
  <si>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</si>
  <si>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</si>
  <si>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</si>
  <si>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</si>
  <si>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</si>
  <si>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</si>
  <si>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</si>
  <si>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</si>
  <si>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</si>
  <si>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</si>
  <si>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</si>
  <si>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</si>
  <si>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</si>
  <si>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</si>
  <si>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</si>
  <si>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</si>
  <si>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</si>
  <si>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</si>
  <si>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</si>
  <si>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</si>
  <si>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</si>
  <si>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</si>
  <si>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</si>
  <si>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</si>
  <si>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</si>
  <si>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</si>
  <si>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</si>
  <si>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</si>
  <si>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</si>
  <si>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</si>
  <si>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</si>
  <si>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</si>
  <si>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</si>
  <si>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</si>
  <si>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</si>
  <si>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</si>
  <si>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</si>
  <si>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</si>
  <si>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</si>
  <si>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</si>
  <si>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</si>
  <si>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</si>
  <si>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</si>
  <si>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</si>
  <si>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</si>
  <si>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</si>
  <si>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</si>
  <si>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</si>
  <si>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</si>
  <si>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</si>
  <si>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</si>
  <si>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</si>
  <si>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</si>
  <si>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</si>
  <si>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</si>
  <si>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</si>
  <si>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</si>
  <si>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</si>
  <si>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</si>
  <si>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</si>
  <si>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</si>
  <si>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</si>
  <si>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</si>
  <si>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</si>
  <si>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</si>
  <si>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</si>
  <si>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</si>
  <si>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</si>
  <si>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</si>
  <si>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</si>
  <si>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</si>
  <si>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</si>
  <si>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</si>
  <si>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</si>
  <si>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</si>
  <si>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</si>
  <si>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</si>
  <si>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</si>
  <si>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</si>
  <si>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</si>
  <si>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</si>
  <si>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</si>
  <si>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</si>
  <si>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</si>
  <si>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</si>
  <si>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</si>
  <si>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</si>
  <si>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</si>
  <si>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</si>
  <si>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</si>
  <si>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</si>
  <si>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</si>
  <si>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</si>
  <si>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</si>
  <si>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</si>
  <si>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</si>
  <si>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</si>
  <si>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</si>
  <si>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</si>
  <si>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</si>
  <si>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</si>
  <si>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</si>
  <si>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</si>
  <si>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</si>
  <si>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</si>
  <si>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</si>
  <si>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</si>
  <si>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</si>
  <si>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</si>
  <si>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</si>
  <si>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</si>
  <si>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</si>
  <si>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</si>
  <si>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</si>
  <si>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</si>
  <si>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</si>
  <si>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</si>
  <si>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</si>
  <si>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</si>
  <si>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</si>
  <si>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</si>
  <si>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</si>
  <si>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</si>
  <si>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</si>
  <si>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</si>
  <si>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</si>
  <si>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</si>
  <si>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</si>
  <si>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</si>
  <si>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</si>
  <si>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</si>
  <si>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</si>
  <si>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</si>
  <si>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</si>
  <si>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</si>
  <si>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</si>
  <si>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</si>
  <si>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</si>
  <si>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</si>
  <si>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</si>
  <si>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</si>
  <si>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</si>
  <si>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</si>
  <si>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</si>
  <si>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</si>
  <si>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</si>
  <si>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</si>
  <si>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</si>
  <si>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</si>
  <si>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</si>
  <si>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</si>
  <si>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</si>
  <si>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</si>
  <si>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</si>
  <si>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</si>
  <si>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</si>
  <si>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</si>
  <si>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</si>
  <si>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</si>
  <si>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</si>
  <si>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</si>
  <si>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</si>
  <si>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</si>
  <si>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</si>
  <si>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</si>
  <si>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</si>
  <si>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</si>
  <si>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</si>
  <si>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</si>
  <si>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</si>
  <si>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</si>
  <si>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</si>
  <si>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</si>
  <si>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</si>
  <si>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</si>
  <si>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</si>
  <si>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</si>
  <si>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</si>
  <si>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</si>
  <si>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</si>
  <si>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</si>
  <si>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</si>
  <si>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</si>
  <si>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</si>
  <si>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</si>
  <si>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</si>
  <si>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</si>
  <si>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</si>
  <si>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</si>
  <si>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</si>
  <si>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</si>
  <si>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</si>
  <si>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</si>
  <si>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</si>
  <si>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</si>
  <si>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</si>
  <si>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</si>
  <si>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</si>
  <si>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</si>
  <si>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</si>
  <si>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</si>
  <si>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</si>
  <si>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</si>
  <si>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</si>
  <si>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</si>
  <si>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</si>
  <si>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</si>
  <si>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</si>
  <si>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</si>
  <si>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</si>
  <si>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</si>
  <si>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</si>
  <si>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</si>
  <si>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</si>
  <si>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</si>
  <si>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</si>
  <si>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</si>
  <si>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</si>
  <si>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</si>
  <si>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</si>
  <si>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</si>
  <si>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</si>
  <si>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</si>
  <si>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</si>
  <si>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</si>
  <si>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</si>
  <si>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</si>
  <si>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</si>
  <si>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</si>
  <si>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</si>
  <si>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</si>
  <si>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</si>
  <si>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</si>
  <si>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</si>
  <si>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</si>
  <si>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</si>
  <si>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</si>
  <si>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</si>
  <si>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</si>
  <si>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</si>
  <si>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</si>
  <si>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</si>
  <si>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</si>
  <si>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</si>
  <si>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</si>
  <si>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</si>
  <si>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</si>
  <si>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</si>
  <si>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</si>
  <si>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</si>
  <si>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</si>
  <si>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</si>
  <si>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</si>
  <si>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</si>
  <si>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</si>
  <si>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</si>
  <si>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</si>
  <si>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</si>
  <si>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</si>
  <si>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</si>
  <si>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</si>
  <si>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</si>
  <si>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</si>
  <si>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</si>
  <si>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</si>
  <si>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</si>
  <si>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</si>
  <si>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</si>
  <si>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</si>
  <si>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</si>
  <si>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</si>
  <si>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</si>
  <si>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</si>
  <si>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</si>
  <si>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</si>
  <si>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</si>
  <si>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</si>
  <si>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</si>
  <si>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</si>
  <si>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</si>
  <si>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</si>
  <si>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</si>
  <si>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</si>
  <si>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</si>
  <si>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</si>
  <si>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</si>
  <si>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</si>
  <si>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</si>
  <si>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</si>
  <si>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</si>
  <si>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</si>
  <si>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</si>
  <si>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</si>
  <si>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</si>
  <si>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</si>
  <si>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</si>
  <si>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</si>
  <si>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</si>
  <si>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</si>
  <si>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</si>
  <si>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</si>
  <si>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</si>
  <si>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</si>
  <si>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</si>
  <si>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</si>
  <si>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</si>
  <si>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</si>
  <si>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</si>
  <si>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</si>
  <si>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</si>
  <si>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</si>
  <si>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</si>
  <si>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</si>
  <si>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</si>
  <si>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</si>
  <si>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</si>
  <si>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</si>
  <si>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</si>
  <si>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</si>
  <si>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</si>
  <si>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</si>
  <si>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</si>
  <si>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</si>
  <si>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</si>
  <si>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</si>
  <si>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</si>
  <si>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</si>
  <si>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</si>
  <si>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</si>
  <si>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</si>
  <si>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</si>
  <si>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</si>
  <si>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</si>
  <si>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</si>
  <si>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</si>
  <si>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</si>
  <si>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</si>
  <si>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</si>
  <si>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</si>
  <si>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</si>
  <si>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</si>
  <si>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</si>
  <si>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</si>
  <si>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</si>
  <si>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</si>
  <si>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</si>
  <si>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</si>
  <si>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</si>
  <si>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</si>
  <si>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</si>
  <si>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</si>
  <si>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</si>
  <si>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</si>
  <si>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</si>
  <si>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</si>
  <si>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</si>
  <si>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</si>
  <si>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</si>
  <si>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</si>
  <si>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</si>
  <si>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</si>
  <si>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</si>
  <si>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</si>
  <si>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</si>
  <si>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</si>
  <si>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</si>
  <si>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</si>
  <si>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</si>
  <si>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</si>
  <si>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</si>
  <si>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</si>
  <si>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</si>
  <si>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</si>
  <si>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</si>
  <si>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</si>
  <si>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</si>
  <si>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</si>
  <si>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</si>
  <si>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</si>
  <si>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</si>
  <si>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</si>
  <si>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</si>
  <si>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</si>
  <si>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</si>
  <si>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</si>
  <si>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</si>
  <si>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</si>
  <si>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</si>
  <si>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</si>
  <si>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</si>
  <si>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</si>
  <si>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</si>
  <si>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</si>
  <si>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</si>
  <si>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</si>
  <si>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</si>
  <si>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</si>
  <si>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</si>
  <si>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</si>
  <si>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</si>
  <si>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</si>
  <si>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</si>
  <si>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</si>
  <si>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</si>
  <si>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</si>
  <si>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</si>
  <si>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</si>
  <si>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</si>
  <si>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</si>
  <si>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</si>
  <si>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</si>
  <si>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</si>
  <si>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</si>
  <si>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</si>
  <si>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</si>
  <si>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</si>
  <si>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</si>
  <si>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</si>
  <si>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</si>
  <si>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</si>
  <si>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</si>
  <si>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</si>
  <si>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</si>
  <si>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</si>
  <si>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</si>
  <si>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</si>
  <si>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</si>
  <si>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</si>
  <si>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</si>
  <si>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</si>
  <si>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</si>
  <si>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</si>
  <si>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</si>
  <si>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</si>
  <si>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</si>
  <si>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</si>
  <si>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</si>
  <si>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</si>
  <si>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</si>
  <si>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</si>
  <si>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</si>
  <si>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</si>
  <si>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</si>
  <si>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</si>
  <si>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</si>
  <si>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</si>
  <si>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</si>
  <si>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</si>
  <si>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</si>
  <si>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</si>
  <si>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</si>
  <si>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</si>
  <si>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</si>
  <si>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</si>
  <si>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</si>
  <si>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</si>
  <si>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</si>
  <si>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</si>
  <si>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</si>
  <si>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</si>
  <si>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</si>
  <si>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</si>
  <si>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</si>
  <si>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</si>
  <si>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</si>
  <si>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</si>
  <si>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</si>
  <si>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</si>
  <si>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</si>
  <si>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</si>
  <si>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</si>
  <si>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</si>
  <si>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</si>
  <si>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</si>
  <si>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</si>
  <si>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</si>
  <si>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</si>
  <si>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</si>
  <si>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</si>
  <si>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</si>
  <si>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</si>
  <si>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</si>
  <si>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</si>
  <si>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</si>
  <si>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</si>
  <si>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</si>
  <si>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</si>
  <si>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</si>
  <si>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</si>
  <si>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</si>
  <si>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</si>
  <si>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</si>
  <si>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</si>
  <si>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</si>
  <si>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</si>
  <si>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</si>
  <si>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</si>
  <si>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</si>
  <si>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</si>
  <si>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</si>
  <si>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</si>
  <si>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</si>
  <si>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</si>
  <si>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</si>
  <si>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</si>
  <si>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</si>
  <si>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</si>
  <si>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</si>
  <si>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</si>
  <si>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</si>
  <si>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</si>
  <si>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</si>
  <si>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</si>
  <si>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</si>
  <si>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</si>
  <si>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</si>
  <si>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</si>
  <si>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</si>
  <si>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</si>
  <si>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</si>
  <si>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</si>
  <si>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</si>
  <si>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</si>
  <si>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</si>
  <si>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</si>
  <si>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</si>
  <si>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</si>
  <si>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</si>
  <si>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</si>
  <si>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</si>
  <si>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</si>
  <si>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</si>
  <si>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</si>
  <si>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</si>
  <si>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</si>
  <si>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</si>
  <si>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</si>
  <si>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</si>
  <si>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</si>
  <si>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</si>
  <si>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</si>
  <si>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</si>
  <si>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</si>
  <si>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</si>
  <si>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</si>
  <si>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</si>
  <si>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</si>
  <si>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</si>
  <si>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</si>
  <si>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</si>
  <si>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</si>
  <si>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</si>
  <si>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</si>
  <si>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</si>
  <si>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</si>
  <si>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</si>
  <si>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</si>
  <si>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</si>
  <si>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</si>
  <si>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</si>
  <si>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</si>
  <si>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</si>
  <si>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</si>
  <si>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</si>
  <si>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</si>
  <si>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</si>
  <si>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</si>
  <si>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</si>
  <si>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</si>
  <si>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</si>
  <si>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</si>
  <si>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</si>
  <si>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</si>
  <si>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</si>
  <si>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</si>
  <si>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</si>
  <si>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</si>
  <si>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</si>
  <si>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</si>
  <si>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</si>
  <si>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</si>
  <si>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</si>
  <si>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</si>
  <si>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</si>
  <si>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</si>
  <si>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</si>
  <si>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</si>
  <si>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</si>
  <si>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</si>
  <si>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</si>
  <si>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</si>
  <si>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</si>
  <si>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</si>
  <si>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</si>
  <si>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</si>
  <si>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</si>
  <si>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</si>
  <si>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</si>
  <si>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</si>
  <si>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</si>
  <si>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</si>
  <si>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</si>
  <si>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</si>
  <si>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</si>
  <si>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</si>
  <si>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</si>
  <si>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</si>
  <si>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</si>
  <si>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</si>
  <si>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</si>
  <si>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</si>
  <si>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</si>
  <si>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</si>
  <si>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</si>
  <si>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</si>
  <si>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</si>
  <si>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</si>
  <si>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</si>
  <si>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</si>
  <si>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</si>
  <si>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</si>
  <si>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</si>
  <si>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</si>
  <si>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</si>
  <si>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</si>
  <si>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</si>
  <si>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</si>
  <si>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</si>
  <si>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</si>
  <si>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</si>
  <si>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</si>
  <si>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</si>
  <si>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</si>
  <si>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</si>
  <si>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</si>
  <si>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</si>
  <si>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</si>
  <si>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</si>
  <si>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</si>
  <si>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</si>
  <si>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</si>
  <si>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</si>
  <si>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</si>
  <si>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</si>
  <si>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</si>
  <si>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</si>
  <si>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</si>
  <si>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</si>
  <si>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</si>
  <si>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</si>
  <si>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</si>
  <si>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</si>
  <si>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</si>
  <si>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</si>
  <si>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</si>
  <si>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</si>
  <si>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</si>
  <si>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</si>
  <si>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</si>
  <si>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</si>
  <si>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</si>
  <si>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</si>
  <si>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</si>
  <si>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</si>
  <si>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</si>
  <si>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</si>
  <si>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</si>
  <si>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</si>
  <si>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</si>
  <si>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</si>
  <si>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</si>
  <si>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</si>
  <si>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</si>
  <si>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</si>
  <si>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</si>
  <si>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</si>
  <si>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</si>
  <si>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</si>
  <si>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</si>
  <si>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</si>
  <si>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</si>
  <si>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</si>
  <si>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</si>
  <si>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</si>
  <si>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</si>
  <si>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</si>
  <si>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</si>
  <si>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</si>
  <si>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</si>
  <si>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</si>
  <si>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</si>
  <si>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</si>
  <si>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</si>
  <si>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</si>
  <si>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</si>
  <si>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</si>
  <si>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</si>
  <si>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</si>
  <si>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</si>
  <si>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</si>
  <si>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</si>
  <si>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</si>
  <si>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</si>
  <si>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</si>
  <si>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</si>
  <si>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</si>
  <si>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</si>
  <si>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</si>
  <si>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</si>
  <si>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</si>
  <si>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</si>
  <si>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</si>
  <si>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</si>
  <si>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</si>
  <si>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</si>
  <si>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</si>
  <si>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</si>
  <si>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</si>
  <si>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</si>
  <si>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</si>
  <si>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</si>
  <si>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</si>
  <si>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</si>
  <si>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</si>
  <si>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</si>
  <si>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</si>
  <si>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</si>
  <si>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</si>
  <si>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</si>
  <si>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</si>
  <si>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</si>
  <si>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</si>
  <si>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</si>
  <si>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</si>
  <si>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</si>
  <si>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</si>
  <si>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</si>
  <si>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</si>
  <si>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</si>
  <si>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</si>
  <si>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</si>
  <si>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</si>
  <si>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</si>
  <si>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</si>
  <si>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</si>
  <si>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</si>
  <si>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</si>
  <si>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</si>
  <si>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</si>
  <si>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</si>
  <si>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</si>
  <si>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</si>
  <si>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</si>
  <si>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</si>
  <si>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</si>
  <si>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</si>
  <si>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</si>
  <si>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</si>
  <si>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</si>
  <si>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</si>
  <si>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</si>
  <si>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</si>
  <si>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</si>
  <si>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</si>
  <si>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</si>
  <si>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</si>
  <si>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</si>
  <si>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</si>
  <si>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</si>
  <si>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</si>
  <si>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</si>
  <si>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</si>
  <si>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</si>
  <si>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</si>
  <si>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</si>
  <si>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</si>
  <si>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</si>
  <si>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</si>
  <si>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</si>
  <si>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</si>
  <si>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</si>
  <si>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</si>
  <si>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</si>
  <si>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</si>
  <si>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</si>
  <si>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</si>
  <si>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</si>
  <si>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</si>
  <si>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</si>
  <si>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</si>
  <si>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</si>
  <si>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</si>
  <si>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</si>
  <si>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</si>
  <si>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</si>
  <si>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</si>
  <si>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</si>
  <si>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</si>
  <si>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</si>
  <si>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</si>
  <si>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</si>
  <si>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</si>
  <si>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</si>
  <si>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</si>
  <si>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</si>
  <si>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</si>
  <si>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</si>
  <si>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</si>
  <si>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</si>
  <si>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</si>
  <si>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</si>
  <si>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</si>
  <si>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</si>
  <si>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</si>
  <si>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</si>
  <si>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</si>
  <si>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</si>
  <si>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</si>
  <si>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</si>
  <si>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</si>
  <si>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</si>
  <si>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</si>
  <si>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</si>
  <si>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</si>
  <si>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</si>
  <si>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</si>
  <si>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</si>
  <si>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</si>
  <si>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</si>
  <si>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</si>
  <si>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</si>
  <si>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</si>
  <si>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</si>
  <si>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</si>
  <si>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</si>
  <si>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</si>
  <si>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</si>
  <si>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</si>
  <si>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</si>
  <si>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</si>
  <si>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</si>
  <si>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</si>
  <si>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</si>
  <si>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</si>
  <si>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</si>
  <si>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</si>
  <si>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</si>
  <si>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</si>
  <si>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</si>
  <si>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</si>
  <si>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</si>
  <si>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</si>
  <si>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</si>
  <si>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</si>
  <si>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</si>
  <si>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</si>
  <si>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</si>
  <si>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</si>
  <si>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</si>
  <si>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</si>
  <si>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</si>
  <si>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</si>
  <si>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</si>
  <si>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</si>
  <si>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</si>
  <si>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</si>
  <si>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</si>
  <si>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</si>
  <si>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</si>
  <si>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</si>
  <si>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</si>
  <si>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</si>
  <si>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</si>
  <si>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</si>
  <si>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</si>
  <si>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</si>
  <si>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</si>
  <si>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</si>
  <si>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</si>
  <si>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</si>
  <si>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</si>
  <si>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</si>
  <si>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</si>
  <si>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</si>
  <si>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</si>
  <si>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</si>
  <si>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</si>
  <si>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</si>
  <si>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</si>
  <si>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</si>
  <si>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</si>
  <si>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</si>
  <si>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</si>
  <si>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</si>
  <si>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</si>
  <si>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</si>
  <si>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</si>
  <si>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</si>
  <si>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</si>
  <si>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</si>
  <si>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</si>
  <si>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</si>
  <si>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</si>
  <si>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</si>
  <si>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</si>
  <si>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</si>
  <si>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</si>
  <si>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</si>
  <si>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</si>
  <si>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</si>
  <si>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</si>
  <si>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</si>
  <si>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</si>
  <si>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</si>
  <si>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</si>
  <si>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</si>
  <si>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</si>
  <si>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</si>
  <si>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</si>
  <si>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</si>
  <si>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</si>
  <si>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</si>
  <si>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</si>
  <si>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</si>
  <si>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</si>
  <si>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</si>
  <si>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</si>
  <si>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</si>
  <si>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</si>
  <si>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</si>
  <si>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</si>
  <si>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</si>
  <si>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</si>
  <si>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</si>
  <si>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</si>
  <si>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</si>
  <si>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</si>
  <si>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</si>
  <si>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</si>
  <si>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</si>
  <si>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</si>
  <si>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</si>
  <si>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</si>
  <si>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</si>
  <si>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</si>
  <si>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</si>
  <si>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</si>
  <si>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</si>
  <si>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</si>
  <si>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</si>
  <si>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</si>
  <si>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</si>
  <si>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</si>
  <si>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</si>
  <si>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</si>
  <si>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</si>
  <si>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</si>
  <si>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</si>
  <si>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</si>
  <si>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</si>
  <si>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</si>
  <si>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</si>
  <si>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</si>
  <si>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</si>
  <si>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</si>
  <si>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</si>
  <si>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</si>
  <si>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</si>
  <si>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</si>
  <si>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</si>
  <si>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</si>
  <si>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</si>
  <si>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</si>
  <si>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</si>
  <si>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</si>
  <si>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</si>
  <si>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</si>
  <si>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</si>
  <si>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</si>
  <si>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</si>
  <si>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</si>
  <si>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</si>
  <si>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</si>
  <si>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</si>
  <si>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</si>
  <si>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</si>
  <si>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</si>
  <si>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</si>
  <si>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</si>
  <si>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</si>
  <si>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</si>
  <si>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</si>
  <si>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</si>
  <si>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</si>
  <si>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</si>
  <si>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</si>
  <si>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</si>
  <si>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</si>
  <si>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</si>
  <si>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</si>
  <si>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</si>
  <si>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</si>
  <si>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</si>
  <si>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</si>
  <si>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</si>
  <si>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</si>
  <si>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</si>
  <si>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</si>
  <si>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</si>
  <si>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</si>
  <si>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</si>
  <si>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</si>
  <si>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</si>
  <si>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</si>
  <si>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</si>
  <si>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</si>
  <si>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</si>
  <si>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</si>
  <si>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</si>
  <si>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</si>
  <si>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</si>
  <si>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</si>
  <si>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</si>
  <si>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</si>
  <si>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</si>
  <si>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</si>
  <si>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</si>
  <si>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</si>
  <si>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</si>
  <si>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</si>
  <si>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</si>
  <si>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</si>
  <si>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</si>
  <si>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</si>
  <si>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</si>
  <si>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</si>
  <si>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</si>
  <si>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</si>
  <si>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</si>
  <si>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</si>
  <si>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</si>
  <si>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</si>
  <si>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</si>
  <si>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</si>
  <si>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</si>
  <si>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</si>
  <si>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</si>
  <si>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</si>
  <si>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</si>
  <si>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</si>
  <si>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</si>
  <si>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</si>
  <si>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</si>
  <si>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</si>
  <si>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</si>
  <si>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</si>
  <si>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</si>
  <si>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</si>
  <si>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</si>
  <si>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</si>
  <si>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</si>
  <si>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</si>
  <si>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</si>
  <si>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</si>
  <si>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</si>
  <si>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</si>
  <si>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</si>
  <si>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</si>
  <si>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</si>
  <si>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</si>
  <si>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</si>
  <si>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</si>
  <si>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</si>
  <si>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</si>
  <si>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</si>
  <si>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</si>
  <si>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</si>
  <si>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</si>
  <si>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</si>
  <si>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</si>
  <si>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</si>
  <si>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</si>
  <si>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</si>
  <si>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</si>
  <si>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</si>
  <si>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</si>
  <si>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</si>
  <si>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</si>
  <si>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</si>
  <si>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</si>
  <si>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</si>
  <si>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</si>
  <si>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</si>
  <si>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</si>
  <si>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</si>
  <si>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</si>
  <si>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</si>
  <si>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</si>
  <si>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</si>
  <si>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</si>
  <si>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</si>
  <si>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</si>
  <si>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</si>
  <si>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</si>
  <si>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</si>
  <si>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</si>
  <si>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</si>
  <si>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</si>
  <si>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</si>
  <si>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</si>
  <si>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</si>
  <si>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</si>
  <si>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</si>
  <si>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</si>
  <si>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</si>
  <si>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</si>
  <si>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</si>
  <si>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</si>
  <si>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</si>
  <si>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</si>
  <si>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</si>
  <si>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</si>
  <si>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</si>
  <si>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</si>
  <si>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</si>
  <si>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</si>
  <si>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</si>
  <si>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</si>
  <si>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</si>
  <si>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</si>
  <si>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</si>
  <si>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</si>
  <si>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</si>
  <si>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</si>
  <si>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</si>
  <si>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</si>
  <si>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</si>
  <si>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</si>
  <si>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</si>
  <si>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</si>
  <si>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</si>
  <si>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</si>
  <si>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</si>
  <si>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</si>
  <si>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</si>
  <si>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</si>
  <si>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</si>
  <si>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</si>
  <si>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</si>
  <si>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</si>
  <si>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</si>
  <si>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</si>
  <si>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</si>
  <si>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</si>
  <si>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</si>
  <si>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</si>
  <si>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</si>
  <si>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</si>
  <si>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</si>
  <si>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</si>
  <si>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</si>
  <si>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</si>
  <si>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</si>
  <si>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</si>
  <si>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</si>
  <si>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</si>
  <si>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</si>
  <si>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</si>
  <si>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</si>
  <si>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</si>
  <si>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</si>
  <si>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</si>
  <si>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</si>
  <si>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</si>
  <si>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</si>
  <si>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</si>
  <si>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</si>
  <si>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</si>
  <si>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</si>
  <si>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</si>
  <si>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</si>
  <si>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</si>
  <si>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</si>
  <si>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</si>
  <si>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</si>
  <si>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</si>
  <si>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</si>
  <si>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</si>
  <si>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</si>
  <si>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</si>
  <si>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</si>
  <si>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</si>
  <si>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</si>
  <si>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</si>
  <si>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</si>
  <si>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</si>
  <si>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</si>
  <si>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</si>
  <si>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</si>
  <si>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</si>
  <si>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</si>
  <si>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</si>
  <si>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</si>
  <si>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</si>
  <si>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</si>
  <si>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</si>
  <si>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</si>
  <si>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</si>
  <si>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</si>
  <si>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</si>
  <si>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</si>
  <si>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</si>
  <si>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</si>
  <si>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</si>
  <si>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</si>
  <si>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</si>
  <si>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</si>
  <si>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</si>
  <si>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</si>
  <si>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</si>
  <si>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</si>
  <si>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</si>
  <si>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</si>
  <si>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</si>
  <si>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</si>
  <si>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</si>
  <si>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</si>
  <si>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</si>
  <si>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</si>
  <si>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</si>
  <si>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</si>
  <si>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</si>
  <si>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</si>
  <si>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</si>
  <si>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</si>
  <si>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</si>
  <si>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</si>
  <si>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</si>
  <si>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</si>
  <si>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</si>
  <si>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</si>
  <si>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</si>
  <si>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</si>
  <si>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</si>
  <si>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</si>
  <si>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</si>
  <si>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</si>
  <si>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</si>
  <si>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</si>
  <si>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</si>
  <si>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</si>
  <si>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</si>
  <si>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</si>
  <si>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</si>
  <si>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</si>
  <si>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</si>
  <si>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</si>
  <si>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</si>
  <si>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</si>
  <si>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</si>
  <si>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</si>
  <si>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</si>
  <si>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</si>
  <si>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</si>
  <si>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</si>
  <si>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</si>
  <si>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</si>
  <si>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</si>
  <si>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</si>
  <si>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</si>
  <si>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</si>
  <si>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</si>
  <si>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</si>
  <si>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</si>
  <si>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</si>
  <si>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</si>
  <si>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</si>
  <si>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</si>
  <si>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</si>
  <si>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</si>
  <si>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</si>
  <si>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</si>
  <si>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</si>
  <si>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</si>
  <si>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</si>
  <si>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</si>
  <si>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</si>
  <si>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</si>
  <si>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</si>
  <si>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</si>
  <si>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</si>
  <si>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</si>
  <si>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</si>
  <si>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</si>
  <si>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</si>
  <si>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</si>
  <si>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</si>
  <si>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</si>
  <si>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</si>
  <si>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</si>
  <si>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</si>
  <si>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</si>
  <si>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</si>
  <si>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</si>
  <si>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</si>
  <si>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</si>
  <si>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</si>
  <si>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</si>
  <si>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</si>
  <si>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</si>
  <si>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</si>
  <si>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</si>
  <si>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</si>
  <si>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</si>
  <si>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</si>
  <si>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</si>
  <si>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</si>
  <si>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</si>
  <si>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</si>
  <si>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</si>
  <si>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</si>
  <si>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</si>
  <si>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</si>
  <si>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</si>
  <si>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</si>
  <si>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</si>
  <si>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</si>
  <si>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</si>
  <si>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</si>
  <si>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</si>
  <si>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</si>
  <si>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</si>
  <si>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</si>
  <si>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</si>
  <si>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</si>
  <si>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</si>
  <si>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</si>
  <si>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</si>
  <si>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</si>
  <si>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</si>
  <si>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</si>
  <si>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</si>
  <si>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</si>
  <si>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</si>
  <si>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</si>
  <si>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</si>
  <si>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</si>
  <si>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</si>
  <si>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</si>
  <si>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</si>
  <si>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</si>
  <si>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</si>
  <si>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</si>
  <si>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</si>
  <si>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</si>
  <si>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</si>
  <si>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</si>
  <si>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</si>
  <si>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</si>
  <si>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</si>
  <si>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</si>
  <si>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</si>
  <si>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</si>
  <si>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</si>
  <si>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</si>
  <si>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</si>
  <si>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</si>
  <si>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</si>
  <si>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</si>
  <si>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</si>
  <si>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</si>
  <si>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</si>
  <si>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</si>
  <si>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</si>
  <si>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</si>
  <si>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</si>
  <si>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</si>
  <si>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</si>
  <si>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</si>
  <si>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</si>
  <si>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</si>
  <si>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</si>
  <si>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</si>
  <si>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</si>
  <si>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</si>
  <si>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</si>
  <si>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</si>
  <si>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</si>
  <si>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</si>
  <si>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</si>
  <si>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</si>
  <si>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</si>
  <si>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</si>
  <si>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</si>
  <si>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</si>
  <si>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</si>
  <si>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</si>
  <si>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</si>
  <si>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</si>
  <si>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</si>
  <si>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</si>
  <si>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</si>
  <si>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</si>
  <si>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</si>
  <si>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</si>
  <si>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</si>
  <si>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</si>
  <si>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</si>
  <si>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</si>
  <si>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</si>
  <si>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</si>
  <si>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</si>
  <si>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</si>
  <si>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</si>
  <si>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</si>
  <si>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</si>
  <si>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</si>
  <si>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</si>
  <si>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</si>
  <si>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</si>
  <si>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</si>
  <si>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</si>
  <si>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</si>
  <si>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</si>
  <si>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</si>
  <si>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</si>
  <si>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</si>
  <si>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</si>
  <si>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</si>
  <si>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</si>
  <si>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</si>
  <si>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</si>
  <si>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</si>
  <si>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</si>
  <si>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</si>
  <si>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</si>
  <si>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</si>
  <si>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</si>
  <si>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</si>
  <si>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</si>
  <si>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</si>
  <si>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</si>
  <si>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</si>
  <si>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</si>
  <si>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</si>
  <si>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</si>
  <si>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</si>
  <si>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</si>
  <si>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</si>
  <si>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</si>
  <si>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</si>
  <si>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</si>
  <si>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</si>
  <si>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</si>
  <si>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</si>
  <si>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</si>
  <si>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</si>
  <si>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</si>
  <si>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</si>
  <si>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</si>
  <si>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</si>
  <si>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</si>
  <si>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</si>
  <si>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</si>
  <si>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</si>
  <si>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</si>
  <si>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</si>
  <si>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</si>
  <si>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</si>
  <si>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</si>
  <si>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</si>
  <si>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</si>
  <si>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</si>
  <si>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</si>
  <si>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</si>
  <si>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</si>
  <si>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</si>
  <si>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</si>
  <si>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</si>
  <si>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</si>
  <si>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</si>
  <si>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</si>
  <si>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</si>
  <si>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</si>
  <si>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</si>
  <si>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</si>
  <si>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</si>
  <si>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</si>
  <si>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</si>
  <si>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</si>
  <si>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</si>
  <si>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</si>
  <si>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</si>
  <si>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</si>
  <si>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</si>
  <si>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</si>
  <si>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</si>
  <si>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</si>
  <si>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</si>
  <si>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</si>
  <si>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</si>
  <si>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</si>
  <si>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</si>
  <si>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</si>
  <si>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</si>
  <si>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</si>
  <si>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</si>
  <si>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</si>
  <si>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</si>
  <si>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</si>
  <si>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</si>
  <si>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</si>
  <si>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</si>
  <si>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</si>
  <si>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</si>
  <si>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</si>
  <si>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</si>
  <si>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</si>
  <si>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</si>
  <si>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</si>
  <si>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</si>
  <si>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</si>
  <si>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</si>
  <si>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</si>
  <si>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</si>
  <si>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</si>
  <si>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</si>
  <si>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</si>
  <si>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</si>
  <si>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</si>
  <si>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</si>
  <si>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</si>
  <si>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</si>
  <si>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</si>
  <si>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</si>
  <si>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</si>
  <si>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</si>
  <si>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</si>
  <si>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</si>
  <si>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</si>
  <si>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</si>
  <si>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</si>
  <si>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</si>
  <si>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</si>
  <si>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</si>
  <si>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</si>
  <si>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</si>
  <si>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</si>
  <si>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</si>
  <si>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</si>
  <si>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</si>
  <si>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</si>
  <si>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</si>
  <si>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</si>
  <si>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</si>
  <si>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</si>
  <si>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</si>
  <si>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</si>
  <si>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</si>
  <si>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</si>
  <si>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</si>
  <si>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</si>
  <si>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</si>
  <si>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</si>
  <si>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</si>
  <si>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</si>
  <si>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</si>
  <si>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</si>
  <si>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</si>
  <si>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</si>
  <si>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</si>
  <si>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</si>
  <si>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</si>
  <si>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</si>
  <si>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</si>
  <si>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</si>
  <si>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</si>
  <si>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</si>
  <si>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</si>
  <si>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</si>
  <si>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</si>
  <si>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</si>
  <si>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</si>
  <si>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</si>
  <si>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</si>
  <si>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</si>
  <si>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</si>
  <si>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</si>
  <si>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</si>
  <si>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</si>
  <si>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</si>
  <si>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</si>
  <si>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</si>
  <si>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</si>
  <si>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</si>
  <si>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</si>
  <si>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</si>
  <si>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</si>
  <si>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</si>
  <si>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</si>
  <si>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</si>
  <si>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</si>
  <si>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</si>
  <si>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</si>
  <si>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</si>
  <si>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</si>
  <si>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</si>
  <si>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</si>
  <si>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</si>
  <si>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</si>
  <si>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</si>
  <si>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</si>
  <si>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</si>
  <si>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</si>
  <si>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</si>
  <si>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</si>
  <si>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</si>
  <si>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</si>
  <si>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</si>
  <si>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</si>
  <si>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</si>
  <si>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</si>
  <si>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</si>
  <si>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</si>
  <si>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</si>
  <si>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</si>
  <si>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</si>
  <si>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</si>
  <si>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</si>
  <si>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</si>
  <si>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</si>
  <si>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</si>
  <si>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</si>
  <si>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</si>
  <si>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</si>
  <si>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</si>
  <si>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</si>
  <si>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</si>
  <si>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</si>
  <si>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</si>
  <si>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</si>
  <si>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</si>
  <si>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</si>
  <si>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</si>
  <si>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</si>
  <si>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</si>
  <si>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</si>
  <si>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</si>
  <si>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</si>
  <si>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</si>
  <si>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</si>
  <si>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</si>
  <si>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</si>
  <si>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</si>
  <si>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</si>
  <si>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</si>
  <si>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</si>
  <si>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</si>
  <si>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</si>
  <si>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</si>
  <si>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</si>
  <si>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</si>
  <si>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</si>
  <si>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</si>
  <si>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</si>
  <si>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</si>
  <si>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</si>
  <si>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</si>
  <si>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</si>
  <si>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</si>
  <si>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</si>
  <si>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</si>
  <si>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</si>
  <si>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</si>
  <si>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</si>
  <si>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</si>
  <si>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</si>
  <si>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</si>
  <si>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</si>
  <si>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</si>
  <si>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</si>
  <si>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</si>
  <si>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</si>
  <si>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</si>
  <si>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</si>
  <si>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</si>
  <si>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</si>
  <si>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</si>
  <si>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</si>
  <si>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</si>
  <si>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</si>
  <si>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</si>
  <si>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</si>
  <si>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</si>
  <si>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</si>
  <si>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</si>
  <si>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</si>
  <si>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</si>
  <si>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</si>
  <si>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</si>
  <si>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</si>
  <si>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</si>
  <si>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</si>
  <si>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</si>
  <si>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</si>
  <si>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</si>
  <si>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</si>
  <si>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</si>
  <si>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</si>
  <si>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</si>
  <si>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</si>
  <si>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</si>
  <si>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</si>
  <si>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</si>
  <si>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</si>
  <si>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</si>
  <si>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</si>
  <si>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</si>
  <si>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</si>
  <si>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</si>
  <si>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</si>
  <si>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</si>
  <si>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</si>
  <si>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</si>
  <si>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</si>
  <si>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</si>
  <si>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</si>
  <si>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</si>
  <si>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</si>
  <si>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</si>
  <si>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</si>
  <si>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</si>
  <si>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</si>
  <si>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</si>
  <si>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</si>
  <si>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</si>
  <si>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</si>
  <si>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</si>
  <si>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</si>
  <si>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</si>
  <si>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</si>
  <si>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</si>
  <si>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</si>
  <si>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</si>
  <si>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</si>
  <si>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</si>
  <si>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</si>
  <si>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</si>
  <si>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</si>
  <si>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</si>
  <si>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</si>
  <si>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</si>
  <si>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</si>
  <si>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</si>
  <si>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</si>
  <si>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</si>
  <si>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</si>
  <si>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</si>
  <si>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</si>
  <si>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</si>
  <si>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</si>
  <si>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</si>
  <si>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</si>
  <si>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</si>
  <si>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</si>
  <si>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</si>
  <si>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</si>
  <si>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</si>
  <si>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</si>
  <si>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</si>
  <si>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</si>
  <si>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</si>
  <si>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</si>
  <si>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</si>
  <si>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</si>
  <si>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</si>
  <si>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</si>
  <si>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</si>
  <si>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</si>
  <si>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</si>
  <si>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</si>
  <si>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</si>
  <si>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</si>
  <si>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</si>
  <si>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</si>
  <si>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</si>
  <si>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</si>
  <si>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</si>
  <si>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</si>
  <si>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</si>
  <si>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</si>
  <si>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</si>
  <si>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</si>
  <si>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</si>
  <si>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</si>
  <si>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</si>
  <si>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</si>
  <si>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</si>
  <si>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</si>
  <si>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</si>
  <si>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</si>
  <si>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</si>
  <si>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</si>
  <si>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</si>
  <si>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</si>
  <si>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</si>
  <si>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</si>
  <si>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</si>
  <si>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</si>
  <si>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</si>
  <si>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</si>
  <si>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</si>
  <si>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</si>
  <si>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</si>
  <si>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</si>
  <si>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</si>
  <si>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</si>
  <si>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</si>
  <si>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</si>
  <si>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</si>
  <si>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</si>
  <si>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</si>
  <si>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</si>
  <si>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</si>
  <si>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</si>
  <si>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</si>
  <si>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</si>
  <si>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</si>
  <si>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</si>
  <si>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</si>
  <si>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</si>
  <si>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</si>
  <si>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</si>
  <si>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</si>
  <si>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</si>
  <si>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</si>
  <si>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</si>
  <si>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</si>
  <si>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</si>
  <si>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</si>
  <si>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</si>
  <si>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</si>
  <si>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</si>
  <si>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</si>
  <si>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</si>
  <si>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</si>
  <si>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</si>
  <si>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</si>
  <si>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</si>
  <si>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</si>
  <si>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</si>
  <si>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</si>
  <si>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</si>
  <si>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</si>
  <si>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</si>
  <si>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</si>
  <si>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</si>
  <si>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</si>
  <si>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</si>
  <si>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</si>
  <si>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</si>
  <si>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</si>
  <si>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</si>
  <si>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</si>
  <si>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</si>
  <si>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</si>
  <si>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</si>
  <si>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</si>
  <si>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</si>
  <si>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</si>
  <si>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</si>
  <si>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</si>
  <si>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</si>
  <si>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</si>
  <si>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</si>
  <si>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</si>
  <si>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</si>
  <si>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</si>
  <si>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</si>
  <si>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</si>
  <si>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</si>
  <si>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</si>
  <si>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</si>
  <si>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</si>
  <si>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</si>
  <si>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</si>
  <si>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</si>
  <si>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</si>
  <si>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</si>
  <si>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</si>
  <si>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</si>
  <si>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</si>
  <si>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</si>
  <si>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</si>
  <si>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</si>
  <si>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</si>
  <si>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</si>
  <si>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</si>
  <si>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</si>
  <si>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</si>
  <si>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</si>
  <si>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</si>
  <si>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</si>
  <si>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</si>
  <si>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</si>
  <si>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</si>
  <si>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</si>
  <si>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</si>
  <si>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</si>
  <si>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</si>
  <si>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</si>
  <si>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</si>
  <si>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</si>
  <si>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</si>
  <si>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</si>
  <si>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</si>
  <si>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</si>
  <si>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</si>
  <si>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</si>
  <si>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</si>
  <si>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</si>
  <si>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</si>
  <si>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</si>
  <si>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</si>
  <si>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</si>
  <si>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</si>
  <si>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</si>
  <si>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</si>
  <si>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</si>
  <si>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</si>
  <si>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</si>
  <si>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</si>
  <si>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</si>
  <si>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</si>
  <si>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</si>
  <si>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</si>
  <si>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</si>
  <si>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</si>
  <si>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</si>
  <si>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</si>
  <si>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</si>
  <si>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</si>
  <si>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</si>
  <si>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</si>
  <si>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</si>
  <si>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</si>
  <si>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</si>
  <si>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</si>
  <si>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</si>
  <si>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</si>
  <si>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</si>
  <si>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</si>
  <si>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</si>
  <si>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</si>
  <si>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</si>
  <si>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</si>
  <si>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</si>
  <si>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</si>
  <si>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</si>
  <si>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</si>
  <si>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</si>
  <si>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</si>
  <si>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</si>
  <si>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</si>
  <si>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</si>
  <si>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</si>
  <si>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</si>
  <si>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</si>
  <si>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</si>
  <si>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</si>
  <si>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</si>
  <si>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</si>
  <si>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</si>
  <si>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</si>
  <si>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</si>
  <si>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</si>
  <si>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</si>
  <si>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</si>
  <si>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</si>
  <si>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</si>
  <si>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</si>
  <si>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</si>
  <si>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</si>
  <si>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</si>
  <si>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</si>
  <si>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</si>
  <si>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</si>
  <si>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</si>
  <si>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</si>
  <si>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</si>
  <si>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</si>
  <si>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</si>
  <si>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</si>
  <si>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</si>
  <si>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</si>
  <si>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</si>
  <si>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</si>
  <si>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</si>
  <si>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</si>
  <si>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</si>
  <si>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</si>
  <si>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</si>
  <si>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</si>
  <si>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</si>
  <si>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</si>
  <si>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</si>
  <si>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</si>
  <si>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</si>
  <si>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</si>
  <si>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</si>
  <si>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</si>
  <si>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</si>
  <si>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</si>
  <si>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</si>
  <si>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</si>
  <si>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</si>
  <si>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</si>
  <si>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</si>
  <si>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</si>
  <si>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</si>
  <si>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</si>
  <si>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</si>
  <si>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</si>
  <si>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</si>
  <si>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</si>
  <si>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</si>
  <si>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</si>
  <si>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</si>
  <si>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</si>
  <si>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</si>
  <si>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</si>
  <si>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</si>
  <si>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</si>
  <si>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</si>
  <si>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</si>
  <si>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</si>
  <si>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</si>
  <si>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</si>
  <si>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</si>
  <si>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</si>
  <si>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</si>
  <si>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</si>
  <si>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</si>
  <si>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</si>
  <si>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</si>
  <si>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</si>
  <si>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</si>
  <si>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</si>
  <si>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</si>
  <si>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</si>
  <si>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</si>
  <si>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</si>
  <si>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</si>
  <si>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</si>
  <si>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</si>
  <si>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</si>
  <si>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</si>
  <si>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</si>
  <si>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</si>
  <si>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</si>
  <si>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</si>
  <si>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</si>
  <si>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</si>
  <si>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</si>
  <si>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</si>
  <si>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</si>
  <si>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</si>
  <si>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</si>
  <si>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</si>
  <si>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</si>
  <si>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</si>
  <si>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</si>
  <si>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</si>
  <si>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</si>
  <si>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</si>
  <si>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</si>
  <si>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</si>
  <si>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</si>
  <si>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</si>
  <si>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</si>
  <si>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</si>
  <si>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</si>
  <si>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</si>
  <si>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</si>
  <si>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</si>
  <si>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</si>
  <si>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</si>
  <si>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</si>
  <si>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</si>
  <si>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</si>
  <si>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</si>
  <si>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</si>
  <si>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</si>
  <si>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</si>
  <si>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</si>
  <si>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</si>
  <si>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</si>
  <si>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</si>
  <si>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</si>
  <si>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</si>
  <si>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</si>
  <si>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</si>
  <si>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</si>
  <si>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</si>
  <si>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</si>
  <si>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</si>
  <si>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</si>
  <si>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</si>
  <si>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</si>
  <si>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</si>
  <si>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</si>
  <si>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</si>
  <si>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</si>
  <si>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</si>
  <si>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</si>
  <si>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</si>
  <si>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</si>
  <si>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</si>
  <si>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</si>
  <si>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</si>
  <si>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</si>
  <si>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</si>
  <si>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</si>
  <si>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</si>
  <si>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</si>
  <si>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</si>
  <si>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</si>
  <si>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</si>
  <si>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</si>
  <si>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</si>
  <si>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</si>
  <si>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</si>
  <si>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</si>
  <si>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</si>
  <si>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</si>
  <si>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</si>
  <si>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</si>
  <si>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</si>
  <si>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</si>
  <si>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</si>
  <si>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</si>
  <si>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</si>
  <si>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</si>
  <si>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</si>
  <si>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</si>
  <si>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</si>
  <si>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</si>
  <si>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</si>
  <si>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</si>
  <si>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</si>
  <si>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</si>
  <si>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</si>
  <si>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</si>
  <si>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</si>
  <si>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</si>
  <si>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</si>
  <si>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</si>
  <si>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</si>
  <si>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</si>
  <si>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</si>
  <si>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</si>
  <si>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</si>
  <si>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</si>
  <si>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</si>
  <si>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</si>
  <si>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</si>
  <si>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</si>
  <si>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</si>
  <si>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</si>
  <si>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</si>
  <si>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</si>
  <si>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</si>
  <si>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</si>
  <si>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</si>
  <si>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</si>
  <si>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</si>
  <si>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</si>
  <si>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</si>
  <si>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</si>
  <si>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</si>
  <si>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</si>
  <si>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</si>
  <si>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</si>
  <si>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</si>
  <si>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</si>
  <si>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</si>
  <si>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</si>
  <si>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</si>
  <si>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</si>
  <si>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</si>
  <si>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</si>
  <si>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</si>
  <si>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</si>
  <si>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</si>
  <si>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</si>
  <si>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</si>
  <si>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</si>
  <si>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</si>
  <si>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</si>
  <si>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</si>
  <si>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</si>
  <si>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</si>
  <si>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</si>
  <si>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</si>
  <si>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</si>
  <si>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</si>
  <si>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</si>
  <si>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</si>
  <si>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</si>
  <si>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</si>
  <si>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</si>
  <si>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</si>
  <si>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</si>
  <si>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</si>
  <si>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</si>
  <si>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</si>
  <si>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</si>
  <si>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</si>
  <si>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</si>
  <si>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</si>
  <si>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</si>
  <si>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</si>
  <si>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</si>
  <si>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</si>
  <si>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</si>
  <si>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</si>
  <si>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</si>
  <si>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</si>
  <si>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</si>
  <si>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</si>
  <si>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</si>
  <si>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</si>
  <si>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</si>
  <si>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</si>
  <si>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</si>
  <si>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</si>
  <si>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</si>
  <si>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</si>
  <si>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</si>
  <si>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</si>
  <si>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</si>
  <si>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</si>
  <si>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</si>
  <si>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</si>
  <si>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</si>
  <si>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</si>
  <si>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</si>
  <si>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</si>
  <si>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</si>
  <si>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</si>
  <si>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</si>
  <si>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</si>
  <si>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</si>
  <si>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</si>
  <si>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</si>
  <si>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</si>
  <si>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</si>
  <si>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</si>
  <si>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</si>
  <si>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</si>
  <si>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</si>
  <si>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</si>
  <si>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</si>
  <si>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</si>
  <si>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</si>
  <si>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</si>
  <si>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</si>
  <si>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</si>
  <si>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</si>
  <si>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</si>
  <si>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</si>
  <si>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</si>
  <si>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</si>
  <si>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</si>
  <si>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</si>
  <si>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</si>
  <si>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</si>
  <si>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</si>
  <si>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</si>
  <si>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</si>
  <si>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</si>
  <si>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</si>
  <si>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</si>
  <si>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</si>
  <si>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</si>
  <si>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</si>
  <si>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</si>
  <si>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</si>
  <si>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</si>
  <si>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</si>
  <si>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</si>
  <si>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</si>
  <si>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</si>
  <si>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</si>
  <si>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</si>
  <si>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</si>
  <si>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</si>
  <si>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</si>
  <si>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</si>
  <si>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</si>
  <si>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</si>
  <si>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</si>
  <si>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</si>
  <si>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</si>
  <si>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</si>
  <si>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</si>
  <si>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</si>
  <si>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</si>
  <si>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</si>
  <si>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</si>
  <si>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</si>
  <si>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</si>
  <si>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</si>
  <si>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</si>
  <si>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</si>
  <si>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</si>
  <si>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</si>
  <si>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</si>
  <si>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</si>
  <si>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</si>
  <si>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</si>
  <si>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</si>
  <si>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</si>
  <si>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</si>
  <si>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</si>
  <si>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</si>
  <si>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</si>
  <si>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</si>
  <si>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</si>
  <si>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</si>
  <si>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</si>
  <si>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</si>
  <si>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</si>
  <si>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</si>
  <si>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</si>
  <si>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</si>
  <si>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</si>
  <si>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</si>
  <si>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</si>
  <si>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</si>
  <si>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</si>
  <si>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</si>
  <si>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</si>
  <si>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</si>
  <si>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</si>
  <si>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</si>
  <si>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</si>
  <si>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</si>
  <si>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</si>
  <si>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</si>
  <si>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</si>
  <si>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</si>
  <si>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</si>
  <si>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</si>
  <si>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</si>
  <si>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</si>
  <si>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</si>
  <si>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</si>
  <si>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</si>
  <si>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</si>
  <si>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</si>
  <si>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</si>
  <si>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</si>
  <si>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</si>
  <si>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</si>
  <si>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</si>
  <si>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</si>
  <si>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</si>
  <si>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</si>
  <si>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</si>
  <si>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</si>
  <si>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</si>
  <si>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</si>
  <si>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</si>
  <si>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</si>
  <si>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</si>
  <si>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</si>
  <si>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</si>
  <si>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</si>
  <si>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</si>
  <si>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</si>
  <si>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</si>
  <si>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</si>
  <si>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</si>
  <si>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</si>
  <si>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</si>
  <si>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</si>
  <si>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</si>
  <si>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</si>
  <si>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</si>
  <si>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</si>
  <si>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</si>
  <si>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</si>
  <si>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</si>
  <si>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</si>
  <si>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</si>
  <si>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</si>
  <si>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</si>
  <si>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</si>
  <si>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</si>
  <si>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</si>
  <si>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</si>
  <si>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</si>
  <si>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</si>
  <si>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</si>
  <si>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</si>
  <si>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</si>
  <si>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</si>
  <si>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</si>
  <si>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</si>
  <si>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</si>
  <si>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</si>
  <si>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</si>
  <si>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</si>
  <si>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</si>
  <si>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</si>
  <si>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</si>
  <si>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</si>
  <si>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</si>
  <si>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</si>
  <si>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</si>
  <si>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</si>
  <si>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</si>
  <si>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</si>
  <si>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</si>
  <si>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</si>
  <si>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</si>
  <si>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</si>
  <si>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</si>
  <si>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</si>
  <si>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</si>
  <si>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</si>
  <si>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</si>
  <si>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</si>
  <si>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</si>
  <si>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</si>
  <si>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</si>
  <si>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</si>
  <si>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</si>
  <si>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</si>
  <si>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</si>
  <si>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</si>
  <si>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</si>
  <si>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</si>
  <si>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</si>
  <si>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</si>
  <si>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</si>
  <si>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</si>
  <si>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</si>
  <si>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</si>
  <si>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</si>
  <si>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</si>
  <si>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</si>
  <si>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</si>
  <si>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</si>
  <si>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</si>
  <si>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</si>
  <si>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</si>
  <si>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</si>
  <si>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</si>
  <si>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</si>
  <si>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</si>
  <si>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</si>
  <si>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</si>
  <si>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</si>
  <si>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</si>
  <si>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</si>
  <si>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</si>
  <si>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</si>
  <si>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</si>
  <si>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</si>
  <si>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</si>
  <si>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</si>
  <si>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</si>
  <si>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</si>
  <si>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</si>
  <si>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</si>
  <si>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</si>
  <si>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</si>
  <si>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</si>
  <si>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</si>
  <si>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</si>
  <si>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</si>
  <si>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</si>
  <si>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</si>
  <si>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</si>
  <si>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</si>
  <si>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</si>
  <si>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</si>
  <si>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</si>
  <si>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</si>
  <si>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</si>
  <si>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</si>
  <si>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</si>
  <si>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</si>
  <si>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</si>
  <si>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</si>
  <si>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</si>
  <si>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</si>
  <si>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</si>
  <si>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</si>
  <si>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</si>
  <si>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</si>
  <si>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</si>
  <si>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</si>
  <si>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</si>
  <si>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</si>
  <si>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</si>
  <si>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</si>
  <si>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</si>
  <si>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</si>
  <si>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</si>
  <si>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</si>
  <si>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</si>
  <si>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</si>
  <si>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</si>
  <si>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</si>
  <si>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</si>
  <si>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</si>
  <si>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</si>
  <si>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</si>
  <si>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</si>
  <si>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</si>
  <si>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</si>
  <si>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</si>
  <si>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</si>
  <si>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</si>
  <si>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</si>
  <si>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</si>
  <si>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</si>
  <si>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</si>
  <si>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</si>
  <si>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</si>
  <si>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</si>
  <si>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</si>
  <si>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</si>
  <si>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</si>
  <si>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</si>
  <si>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</si>
  <si>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</si>
  <si>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</si>
  <si>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</si>
  <si>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</si>
  <si>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</si>
  <si>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</si>
  <si>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</si>
  <si>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</si>
  <si>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</si>
  <si>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</si>
  <si>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</si>
  <si>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</si>
  <si>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</si>
  <si>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</si>
  <si>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</si>
  <si>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</si>
  <si>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</si>
  <si>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</si>
  <si>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</si>
  <si>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</si>
  <si>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</si>
  <si>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</si>
  <si>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</si>
  <si>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</si>
  <si>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</si>
  <si>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</si>
  <si>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</si>
  <si>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</si>
  <si>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</si>
  <si>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</si>
  <si>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</si>
  <si>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</si>
  <si>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</si>
  <si>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</si>
  <si>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</si>
  <si>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</si>
  <si>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</si>
  <si>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</si>
  <si>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</si>
  <si>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</si>
  <si>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</si>
  <si>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</si>
  <si>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</si>
  <si>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</si>
  <si>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</si>
  <si>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</si>
  <si>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</si>
  <si>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</si>
  <si>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</si>
  <si>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</si>
  <si>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</si>
  <si>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</si>
  <si>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</si>
  <si>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</si>
  <si>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</si>
  <si>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</si>
  <si>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</si>
  <si>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</si>
  <si>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</si>
  <si>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</si>
  <si>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</si>
  <si>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</si>
  <si>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</si>
  <si>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</si>
  <si>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</si>
  <si>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</si>
  <si>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</si>
  <si>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</si>
  <si>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</si>
  <si>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</si>
  <si>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</si>
  <si>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</si>
  <si>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</si>
  <si>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</si>
  <si>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</si>
  <si>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</si>
  <si>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</si>
  <si>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</si>
  <si>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</si>
  <si>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</si>
  <si>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</si>
  <si>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</si>
  <si>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</si>
  <si>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</si>
  <si>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</si>
  <si>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</si>
  <si>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</si>
  <si>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</si>
  <si>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</si>
  <si>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</si>
  <si>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</si>
  <si>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</si>
  <si>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</si>
  <si>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</si>
  <si>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</si>
  <si>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</si>
  <si>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</si>
  <si>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</si>
  <si>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</si>
  <si>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</si>
  <si>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</si>
  <si>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</si>
  <si>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</si>
  <si>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</si>
  <si>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</si>
  <si>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</si>
  <si>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</si>
  <si>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</si>
  <si>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</si>
  <si>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</si>
  <si>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</si>
  <si>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</si>
  <si>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</si>
  <si>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</si>
  <si>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</si>
  <si>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</si>
  <si>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</si>
  <si>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</si>
  <si>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</si>
  <si>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</si>
  <si>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</si>
  <si>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</si>
  <si>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</si>
  <si>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</si>
  <si>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</si>
  <si>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</si>
  <si>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</si>
  <si>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</si>
  <si>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</si>
  <si>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</si>
  <si>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</si>
  <si>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</si>
  <si>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</si>
  <si>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</si>
  <si>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</si>
  <si>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</si>
  <si>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</si>
  <si>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</si>
  <si>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</si>
  <si>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</si>
  <si>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</si>
  <si>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</si>
  <si>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</si>
  <si>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</si>
  <si>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</si>
  <si>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</si>
  <si>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</si>
  <si>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</si>
  <si>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</si>
  <si>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</si>
  <si>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</si>
  <si>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</si>
  <si>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</si>
  <si>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</si>
  <si>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</si>
  <si>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</si>
  <si>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</si>
  <si>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</si>
  <si>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</si>
  <si>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</si>
  <si>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</si>
  <si>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</si>
  <si>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</si>
  <si>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</si>
  <si>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</si>
  <si>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</si>
  <si>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</si>
  <si>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</si>
  <si>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</si>
  <si>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</si>
  <si>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</si>
  <si>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</si>
  <si>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</si>
  <si>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</si>
  <si>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</si>
  <si>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</si>
  <si>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</si>
  <si>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</si>
  <si>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</si>
  <si>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</si>
  <si>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</si>
  <si>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</si>
  <si>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</si>
  <si>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</si>
  <si>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</si>
  <si>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</si>
  <si>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</si>
  <si>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</si>
  <si>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</si>
  <si>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</si>
  <si>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</si>
  <si>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</si>
  <si>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</si>
  <si>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</si>
  <si>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</si>
  <si>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</si>
  <si>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</si>
  <si>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</si>
  <si>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</si>
  <si>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</si>
  <si>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</si>
  <si>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</si>
  <si>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</si>
  <si>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</si>
  <si>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</si>
  <si>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</si>
  <si>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</si>
  <si>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</si>
  <si>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</si>
  <si>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</si>
  <si>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</si>
  <si>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</si>
  <si>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</si>
  <si>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</si>
  <si>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</si>
  <si>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</si>
  <si>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</si>
  <si>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</si>
  <si>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</si>
  <si>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</si>
  <si>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</si>
  <si>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</si>
  <si>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</si>
  <si>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</si>
  <si>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</si>
  <si>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</si>
  <si>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</si>
  <si>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</si>
  <si>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</si>
  <si>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</si>
  <si>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</si>
  <si>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</si>
  <si>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</si>
  <si>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</si>
  <si>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</si>
  <si>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</si>
  <si>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</si>
  <si>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</si>
  <si>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</si>
  <si>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</si>
  <si>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</si>
  <si>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</si>
  <si>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</si>
  <si>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</si>
  <si>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</si>
  <si>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</si>
  <si>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</si>
  <si>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</si>
  <si>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</si>
  <si>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</si>
  <si>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</si>
  <si>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</si>
  <si>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</si>
  <si>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</si>
  <si>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</si>
  <si>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</si>
  <si>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</si>
  <si>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</si>
  <si>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</si>
  <si>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</si>
  <si>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</si>
  <si>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</si>
  <si>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</si>
  <si>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</si>
  <si>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</si>
  <si>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</si>
  <si>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</si>
  <si>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</si>
  <si>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</si>
  <si>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</si>
  <si>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</si>
  <si>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</si>
  <si>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</si>
  <si>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</si>
  <si>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</si>
  <si>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</si>
  <si>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</si>
  <si>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</si>
  <si>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</si>
  <si>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</si>
  <si>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</si>
  <si>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</si>
  <si>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</si>
  <si>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</si>
  <si>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</si>
  <si>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</si>
  <si>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</si>
  <si>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</si>
  <si>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</si>
  <si>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</si>
  <si>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</si>
  <si>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</si>
  <si>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</si>
  <si>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</si>
  <si>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</si>
  <si>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</si>
  <si>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</si>
  <si>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</si>
  <si>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</si>
  <si>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</si>
  <si>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</si>
  <si>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</si>
  <si>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</si>
  <si>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</si>
  <si>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</si>
  <si>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</si>
  <si>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</si>
  <si>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</si>
  <si>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</si>
  <si>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</si>
  <si>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</si>
  <si>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</si>
  <si>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</si>
  <si>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</si>
  <si>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</si>
  <si>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</si>
  <si>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</si>
  <si>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</si>
  <si>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</si>
  <si>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</si>
  <si>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</si>
  <si>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</si>
  <si>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</si>
  <si>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</si>
  <si>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</si>
  <si>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</si>
  <si>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</si>
  <si>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</si>
  <si>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</si>
  <si>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</si>
  <si>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</si>
  <si>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</si>
  <si>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</si>
  <si>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</si>
  <si>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</si>
  <si>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</si>
  <si>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</si>
  <si>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</si>
  <si>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</si>
  <si>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</si>
  <si>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</si>
  <si>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</si>
  <si>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</si>
  <si>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</si>
  <si>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</si>
  <si>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</si>
  <si>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</si>
  <si>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</si>
  <si>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</si>
  <si>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</si>
  <si>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</si>
  <si>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</si>
  <si>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</si>
  <si>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</si>
  <si>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</si>
  <si>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</si>
  <si>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</si>
  <si>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</si>
  <si>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</si>
  <si>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</si>
  <si>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</si>
  <si>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</si>
  <si>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</si>
  <si>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</si>
  <si>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</si>
  <si>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</si>
  <si>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</si>
  <si>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</si>
  <si>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</si>
  <si>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</si>
  <si>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</si>
  <si>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</si>
  <si>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</si>
  <si>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</si>
  <si>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</si>
  <si>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</si>
  <si>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</si>
  <si>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</si>
  <si>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</si>
  <si>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</si>
  <si>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</si>
  <si>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</si>
  <si>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</si>
  <si>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</si>
  <si>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</si>
  <si>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</si>
  <si>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</si>
  <si>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</si>
  <si>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</si>
  <si>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</si>
  <si>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</si>
  <si>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</si>
  <si>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</si>
  <si>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</si>
  <si>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</si>
  <si>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</si>
  <si>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</si>
  <si>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</si>
  <si>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</si>
  <si>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</si>
  <si>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</si>
  <si>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</si>
  <si>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</si>
  <si>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</si>
  <si>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</si>
  <si>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</si>
  <si>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</si>
  <si>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</si>
  <si>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</si>
  <si>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</si>
  <si>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</si>
  <si>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</si>
  <si>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</si>
  <si>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</si>
  <si>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</si>
  <si>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</si>
  <si>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</si>
  <si>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</si>
  <si>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</si>
  <si>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</si>
  <si>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</si>
  <si>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</si>
  <si>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</si>
  <si>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</si>
  <si>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</si>
  <si>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</si>
  <si>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</si>
  <si>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</si>
  <si>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</si>
  <si>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</si>
  <si>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</si>
  <si>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</si>
  <si>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</si>
  <si>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</si>
  <si>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</si>
  <si>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</si>
  <si>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</si>
  <si>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</si>
  <si>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</si>
  <si>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</si>
  <si>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</si>
  <si>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</si>
  <si>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</si>
  <si>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</si>
  <si>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</si>
  <si>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</si>
  <si>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</si>
  <si>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</si>
  <si>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</si>
  <si>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</si>
  <si>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</si>
  <si>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</si>
  <si>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</si>
  <si>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</si>
  <si>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</si>
  <si>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</si>
  <si>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</si>
  <si>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</si>
  <si>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</si>
  <si>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</si>
  <si>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</si>
  <si>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</si>
  <si>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</si>
  <si>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</si>
  <si>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</si>
  <si>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</si>
  <si>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</si>
  <si>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</si>
  <si>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</si>
  <si>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</si>
  <si>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</si>
  <si>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</si>
  <si>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</si>
  <si>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</si>
  <si>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</si>
  <si>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</si>
  <si>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</si>
  <si>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</si>
  <si>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</si>
  <si>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</si>
  <si>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</si>
  <si>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</si>
  <si>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</si>
  <si>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</si>
  <si>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</si>
  <si>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</si>
  <si>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</si>
  <si>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</si>
  <si>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</si>
  <si>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</si>
  <si>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</si>
  <si>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</si>
  <si>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</si>
  <si>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</si>
  <si>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</si>
  <si>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</si>
  <si>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</si>
  <si>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</si>
  <si>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</si>
  <si>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</si>
  <si>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</si>
  <si>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</si>
  <si>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</si>
  <si>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</si>
  <si>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</si>
  <si>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</si>
  <si>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</si>
  <si>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</si>
  <si>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</si>
  <si>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</si>
  <si>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</si>
  <si>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</si>
  <si>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</si>
  <si>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</si>
  <si>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</si>
  <si>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</si>
  <si>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</si>
  <si>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</si>
  <si>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</si>
  <si>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</si>
  <si>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</si>
  <si>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</si>
  <si>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</si>
  <si>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</si>
  <si>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</si>
  <si>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</si>
  <si>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</si>
  <si>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</si>
  <si>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</si>
  <si>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</si>
  <si>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</si>
  <si>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</si>
  <si>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</si>
  <si>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</si>
  <si>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</si>
  <si>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</si>
  <si>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</si>
  <si>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</si>
  <si>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</si>
  <si>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</si>
  <si>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</si>
  <si>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</si>
  <si>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</si>
  <si>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</si>
  <si>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</si>
  <si>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</si>
  <si>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</si>
  <si>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</si>
  <si>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</si>
  <si>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</si>
  <si>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</si>
  <si>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</si>
  <si>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</si>
  <si>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</si>
  <si>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</si>
  <si>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</si>
  <si>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</si>
  <si>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</si>
  <si>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</si>
  <si>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</si>
  <si>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</si>
  <si>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</si>
  <si>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</si>
  <si>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</si>
  <si>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</si>
  <si>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</si>
  <si>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</si>
  <si>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</si>
  <si>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</si>
  <si>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</si>
  <si>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</si>
  <si>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</si>
  <si>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</si>
  <si>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</si>
  <si>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</si>
  <si>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</si>
  <si>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</si>
  <si>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</si>
  <si>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</si>
  <si>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</si>
  <si>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</si>
  <si>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</si>
  <si>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</si>
  <si>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</si>
  <si>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</si>
  <si>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</si>
  <si>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</si>
  <si>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</si>
  <si>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</si>
  <si>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</si>
  <si>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</si>
  <si>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</si>
  <si>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</si>
  <si>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</si>
  <si>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</si>
  <si>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</si>
  <si>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</si>
  <si>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</si>
  <si>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</si>
  <si>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</si>
  <si>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</si>
  <si>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</si>
  <si>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</si>
  <si>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</si>
  <si>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</si>
  <si>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</si>
  <si>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</si>
  <si>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</si>
  <si>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</si>
  <si>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</si>
  <si>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</si>
  <si>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</si>
  <si>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</si>
  <si>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</si>
  <si>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</si>
  <si>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</si>
  <si>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</si>
  <si>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</si>
  <si>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</si>
  <si>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</si>
  <si>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</si>
  <si>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</si>
  <si>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</si>
  <si>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</si>
  <si>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</si>
  <si>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</si>
  <si>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</si>
  <si>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</si>
  <si>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</si>
  <si>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</si>
  <si>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</si>
  <si>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</si>
  <si>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</si>
  <si>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</si>
  <si>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</si>
  <si>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</si>
  <si>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</si>
  <si>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</si>
  <si>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</si>
  <si>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</si>
  <si>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</si>
  <si>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</si>
  <si>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</si>
  <si>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</si>
  <si>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</si>
  <si>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</si>
  <si>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</si>
  <si>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</si>
  <si>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</si>
  <si>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</si>
  <si>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</si>
  <si>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</si>
  <si>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</si>
  <si>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</si>
  <si>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</si>
  <si>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</si>
  <si>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</si>
  <si>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</si>
  <si>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</si>
  <si>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</si>
  <si>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</si>
  <si>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</si>
  <si>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</si>
  <si>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</si>
  <si>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</si>
  <si>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</si>
  <si>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</si>
  <si>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</si>
  <si>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</si>
  <si>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</si>
  <si>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</si>
  <si>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</si>
  <si>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</si>
  <si>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</si>
  <si>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</si>
  <si>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</si>
  <si>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</si>
  <si>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</si>
  <si>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</si>
  <si>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</si>
  <si>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</si>
  <si>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</si>
  <si>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</si>
  <si>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</si>
  <si>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</si>
  <si>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</si>
  <si>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</si>
  <si>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</si>
  <si>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</si>
  <si>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</si>
  <si>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</si>
  <si>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</si>
  <si>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</si>
  <si>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</si>
  <si>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</si>
  <si>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</si>
  <si>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</si>
  <si>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</si>
  <si>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</si>
  <si>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</si>
  <si>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</si>
  <si>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</si>
  <si>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</si>
  <si>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</si>
  <si>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</si>
  <si>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</si>
  <si>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</si>
  <si>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</si>
  <si>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</si>
  <si>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</si>
  <si>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</si>
  <si>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</si>
  <si>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</si>
  <si>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</si>
  <si>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</si>
  <si>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</si>
  <si>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</si>
  <si>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</si>
  <si>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</si>
  <si>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</si>
  <si>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</si>
  <si>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</si>
  <si>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</si>
  <si>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</si>
  <si>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</si>
  <si>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</si>
  <si>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</si>
  <si>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</si>
  <si>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</si>
  <si>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</si>
  <si>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</si>
  <si>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</si>
  <si>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</si>
  <si>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</si>
  <si>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</si>
  <si>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</si>
  <si>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</si>
  <si>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</si>
  <si>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</si>
  <si>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</si>
  <si>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</si>
  <si>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</si>
  <si>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</si>
  <si>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</si>
  <si>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</si>
  <si>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</si>
  <si>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</si>
  <si>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</si>
  <si>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</si>
  <si>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</si>
  <si>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</si>
  <si>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</si>
  <si>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</si>
  <si>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</si>
  <si>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</si>
  <si>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</si>
  <si>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</si>
  <si>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</si>
  <si>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</si>
  <si>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</si>
  <si>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</si>
  <si>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</si>
  <si>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</si>
  <si>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</si>
  <si>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</si>
  <si>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</si>
  <si>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</si>
  <si>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</si>
  <si>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</si>
  <si>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</si>
  <si>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</si>
  <si>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</si>
  <si>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</si>
  <si>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</si>
  <si>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</si>
  <si>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</si>
  <si>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</si>
  <si>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</si>
  <si>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</si>
  <si>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</si>
  <si>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</si>
  <si>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</si>
  <si>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</si>
  <si>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</si>
  <si>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</si>
  <si>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</si>
  <si>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</si>
  <si>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</si>
  <si>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</si>
  <si>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</si>
  <si>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</si>
  <si>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</si>
  <si>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</si>
  <si>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</si>
  <si>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</si>
  <si>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</si>
  <si>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</si>
  <si>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</si>
  <si>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</si>
  <si>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</si>
  <si>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</si>
  <si>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</si>
  <si>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</si>
  <si>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</si>
  <si>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</si>
  <si>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</si>
  <si>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</si>
  <si>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</si>
  <si>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</si>
  <si>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</si>
  <si>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</si>
  <si>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</si>
  <si>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</si>
  <si>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</si>
  <si>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</si>
  <si>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</si>
  <si>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</si>
  <si>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</si>
  <si>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</si>
  <si>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</si>
  <si>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</si>
  <si>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</si>
  <si>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</si>
  <si>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</si>
  <si>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</si>
  <si>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</si>
  <si>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</si>
  <si>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</si>
  <si>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</si>
  <si>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</si>
  <si>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</si>
  <si>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</si>
  <si>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</si>
  <si>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</si>
  <si>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</si>
  <si>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</si>
  <si>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</si>
  <si>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</si>
  <si>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</si>
  <si>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</si>
  <si>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</si>
  <si>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</si>
  <si>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</si>
  <si>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</si>
  <si>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</si>
  <si>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</si>
  <si>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</si>
  <si>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</si>
  <si>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</si>
  <si>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</si>
  <si>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</si>
  <si>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</si>
  <si>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</si>
  <si>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</si>
  <si>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</si>
  <si>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</si>
  <si>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</si>
  <si>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</si>
  <si>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</si>
  <si>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</si>
  <si>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</si>
  <si>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</si>
  <si>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</si>
  <si>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</si>
  <si>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</si>
  <si>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</si>
  <si>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</si>
  <si>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</si>
  <si>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</si>
  <si>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</si>
  <si>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</si>
  <si>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</si>
  <si>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</si>
  <si>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</si>
  <si>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</si>
  <si>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</si>
  <si>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</si>
  <si>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</si>
  <si>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</si>
  <si>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</si>
  <si>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</si>
  <si>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</si>
  <si>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</si>
  <si>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</si>
  <si>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</si>
  <si>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</si>
  <si>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</si>
  <si>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</si>
  <si>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</si>
  <si>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</si>
  <si>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</si>
  <si>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</si>
  <si>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</si>
  <si>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</si>
  <si>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</si>
  <si>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</si>
  <si>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</si>
  <si>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</si>
  <si>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</si>
  <si>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</si>
  <si>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</si>
  <si>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</si>
  <si>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</si>
  <si>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</si>
  <si>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</si>
  <si>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</si>
  <si>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</si>
  <si>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</si>
  <si>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</si>
  <si>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</si>
  <si>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</si>
  <si>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</si>
  <si>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</si>
  <si>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</si>
  <si>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</si>
  <si>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</si>
  <si>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</si>
  <si>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</si>
  <si>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</si>
  <si>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</si>
  <si>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</si>
  <si>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</si>
  <si>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</si>
  <si>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</si>
  <si>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</si>
  <si>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</si>
  <si>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</si>
  <si>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</si>
  <si>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</si>
  <si>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</si>
  <si>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</si>
  <si>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</si>
  <si>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</si>
  <si>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</si>
  <si>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</si>
  <si>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</si>
  <si>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</si>
  <si>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</si>
  <si>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</si>
  <si>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</si>
  <si>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</si>
  <si>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</si>
  <si>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</si>
  <si>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</si>
  <si>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</si>
  <si>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</si>
  <si>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</si>
  <si>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</si>
  <si>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</si>
  <si>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</si>
  <si>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</si>
  <si>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</si>
  <si>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</si>
  <si>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</si>
  <si>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</si>
  <si>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</si>
  <si>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</si>
  <si>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</si>
  <si>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</si>
  <si>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</si>
  <si>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</si>
  <si>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</si>
  <si>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</si>
  <si>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</si>
  <si>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</si>
  <si>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</si>
  <si>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</si>
  <si>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</si>
  <si>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</si>
  <si>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</si>
  <si>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</si>
  <si>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</si>
  <si>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</si>
  <si>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</si>
  <si>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</si>
  <si>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</si>
  <si>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</si>
  <si>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</si>
  <si>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</si>
  <si>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</si>
  <si>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</si>
  <si>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</si>
  <si>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</si>
  <si>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</si>
  <si>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</si>
  <si>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</si>
  <si>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</si>
  <si>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</si>
  <si>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</si>
  <si>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</si>
  <si>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</si>
  <si>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</si>
  <si>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</si>
  <si>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</si>
  <si>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</si>
  <si>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</si>
  <si>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</si>
  <si>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</si>
  <si>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</si>
  <si>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</si>
  <si>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</si>
  <si>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</si>
  <si>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</si>
  <si>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</si>
  <si>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</si>
  <si>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</si>
  <si>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</si>
  <si>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</si>
  <si>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</si>
  <si>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</si>
  <si>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</si>
  <si>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</si>
  <si>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</si>
  <si>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</si>
  <si>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</si>
  <si>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</si>
  <si>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</si>
  <si>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</si>
  <si>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</si>
  <si>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</si>
  <si>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</si>
  <si>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</si>
  <si>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</si>
  <si>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</si>
  <si>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</si>
  <si>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</si>
  <si>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</si>
  <si>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</si>
  <si>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</si>
  <si>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</si>
  <si>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</si>
  <si>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</si>
  <si>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</si>
  <si>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</si>
  <si>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</si>
  <si>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</si>
  <si>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</si>
  <si>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</si>
  <si>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</si>
  <si>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</si>
  <si>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</si>
  <si>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</si>
  <si>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</si>
  <si>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</si>
  <si>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</si>
  <si>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</si>
  <si>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</si>
  <si>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</si>
  <si>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</si>
  <si>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</si>
  <si>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</si>
  <si>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</si>
  <si>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</si>
  <si>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</si>
  <si>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</si>
  <si>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</si>
  <si>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</si>
  <si>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</si>
  <si>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</si>
  <si>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</si>
  <si>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</si>
  <si>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</si>
  <si>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</si>
  <si>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</si>
  <si>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</si>
  <si>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</si>
  <si>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</si>
  <si>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</si>
  <si>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</si>
  <si>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</si>
  <si>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</si>
  <si>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</si>
  <si>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</si>
  <si>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</si>
  <si>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</si>
  <si>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</si>
  <si>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</si>
  <si>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</si>
  <si>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</si>
  <si>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</si>
  <si>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</si>
  <si>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</si>
  <si>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</si>
  <si>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</si>
  <si>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</si>
  <si>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</si>
  <si>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</si>
  <si>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</si>
  <si>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</si>
  <si>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</si>
  <si>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</si>
  <si>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</si>
  <si>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</si>
  <si>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</si>
  <si>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</si>
  <si>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</si>
  <si>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</si>
  <si>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</si>
  <si>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</si>
  <si>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</si>
  <si>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</si>
  <si>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</si>
  <si>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</si>
  <si>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</si>
  <si>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</si>
  <si>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</si>
  <si>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</si>
  <si>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</si>
  <si>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</si>
  <si>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</si>
  <si>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</si>
  <si>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</si>
  <si>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</si>
  <si>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</si>
  <si>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</si>
  <si>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</si>
  <si>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</si>
  <si>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</si>
  <si>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</si>
  <si>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</si>
  <si>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</si>
  <si>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</si>
  <si>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</si>
  <si>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</si>
  <si>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</si>
  <si>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</si>
  <si>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</si>
  <si>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</si>
  <si>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</si>
  <si>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</si>
  <si>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</si>
  <si>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</si>
  <si>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</si>
  <si>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</si>
  <si>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</si>
  <si>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</si>
  <si>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</si>
  <si>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</si>
  <si>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</si>
  <si>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</si>
  <si>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</si>
  <si>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</si>
  <si>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</si>
  <si>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</si>
  <si>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</si>
  <si>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</si>
  <si>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</si>
  <si>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</si>
  <si>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</si>
  <si>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</si>
  <si>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</si>
  <si>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</si>
  <si>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</si>
  <si>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</si>
  <si>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</si>
  <si>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</si>
  <si>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</si>
  <si>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</si>
  <si>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</si>
  <si>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</si>
  <si>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</si>
  <si>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</si>
  <si>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</si>
  <si>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</si>
  <si>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</si>
  <si>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</si>
  <si>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</si>
  <si>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</si>
  <si>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</si>
  <si>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</si>
  <si>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</si>
  <si>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</si>
  <si>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</si>
  <si>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</si>
  <si>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</si>
  <si>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</si>
  <si>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</si>
  <si>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</si>
  <si>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</si>
  <si>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</si>
  <si>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</si>
  <si>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</si>
  <si>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</si>
  <si>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</si>
  <si>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</si>
  <si>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</si>
  <si>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</si>
  <si>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</si>
  <si>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</si>
  <si>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</si>
  <si>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</si>
  <si>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</si>
  <si>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</si>
  <si>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</si>
  <si>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</si>
  <si>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</si>
  <si>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</si>
  <si>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</si>
  <si>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</si>
  <si>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</si>
  <si>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</si>
  <si>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</si>
  <si>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</si>
  <si>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</si>
  <si>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</si>
  <si>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</si>
  <si>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</si>
  <si>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</si>
  <si>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</si>
  <si>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</si>
  <si>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</si>
  <si>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</si>
  <si>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</si>
  <si>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</si>
  <si>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</si>
  <si>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</si>
  <si>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</si>
  <si>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</si>
  <si>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</si>
  <si>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</si>
  <si>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</si>
  <si>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</si>
  <si>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</si>
  <si>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</si>
  <si>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</si>
  <si>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</si>
  <si>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</si>
  <si>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</si>
  <si>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</si>
  <si>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</si>
  <si>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</si>
  <si>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</si>
  <si>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</si>
  <si>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</si>
  <si>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</si>
  <si>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</si>
  <si>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</si>
  <si>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</si>
  <si>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</si>
  <si>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</si>
  <si>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</si>
  <si>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</si>
  <si>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</si>
  <si>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</si>
  <si>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</si>
  <si>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</si>
  <si>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</si>
  <si>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</si>
  <si>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</si>
  <si>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</si>
  <si>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</si>
  <si>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</si>
  <si>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</si>
  <si>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</si>
  <si>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</si>
  <si>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</si>
  <si>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</si>
  <si>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</si>
  <si>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</si>
  <si>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</si>
  <si>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</si>
  <si>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</si>
  <si>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</si>
  <si>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</si>
  <si>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</si>
  <si>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</si>
  <si>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</si>
  <si>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</si>
  <si>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</si>
  <si>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</si>
  <si>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</si>
  <si>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</si>
  <si>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</si>
  <si>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</si>
  <si>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</si>
  <si>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</si>
  <si>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</si>
  <si>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</si>
  <si>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</si>
  <si>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</si>
  <si>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</si>
  <si>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</si>
  <si>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</si>
  <si>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</si>
  <si>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</si>
  <si>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</si>
  <si>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</si>
  <si>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</si>
  <si>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</si>
  <si>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</si>
  <si>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</si>
  <si>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</si>
  <si>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</si>
  <si>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</si>
  <si>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</si>
  <si>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</si>
  <si>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</si>
  <si>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</si>
  <si>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</si>
  <si>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</si>
  <si>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</si>
  <si>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</si>
  <si>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</si>
  <si>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</si>
  <si>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</si>
  <si>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</si>
  <si>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</si>
  <si>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</si>
  <si>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</si>
  <si>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</si>
  <si>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</si>
  <si>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</si>
  <si>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</si>
  <si>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</si>
  <si>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</si>
  <si>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</si>
  <si>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</si>
  <si>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</si>
  <si>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</si>
  <si>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</si>
  <si>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</si>
  <si>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</si>
  <si>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</si>
  <si>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</si>
  <si>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</si>
  <si>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</si>
  <si>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</si>
  <si>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</si>
  <si>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</si>
  <si>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</si>
  <si>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</si>
  <si>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</si>
  <si>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</si>
  <si>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</si>
  <si>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</si>
  <si>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</si>
  <si>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</si>
  <si>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</si>
  <si>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</si>
  <si>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</si>
  <si>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</si>
  <si>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</si>
  <si>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</si>
  <si>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</si>
  <si>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</si>
  <si>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</si>
  <si>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</si>
  <si>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</si>
  <si>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</si>
  <si>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</si>
  <si>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</si>
  <si>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</si>
  <si>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</si>
  <si>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</si>
  <si>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</si>
  <si>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</si>
  <si>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</si>
  <si>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</si>
  <si>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</si>
  <si>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</si>
  <si>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</si>
  <si>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</si>
  <si>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</si>
  <si>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</si>
  <si>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</si>
  <si>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</si>
  <si>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</si>
  <si>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</si>
  <si>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</si>
  <si>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</si>
  <si>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</si>
  <si>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</si>
  <si>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</si>
  <si>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</si>
  <si>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</si>
  <si>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</si>
  <si>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</si>
  <si>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</si>
  <si>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</si>
  <si>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</si>
  <si>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</si>
  <si>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</si>
  <si>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</si>
  <si>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</si>
  <si>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</si>
  <si>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</si>
  <si>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</si>
  <si>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</si>
  <si>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</si>
  <si>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</si>
  <si>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</si>
  <si>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</si>
  <si>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</si>
  <si>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</si>
  <si>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</si>
  <si>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</si>
  <si>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</si>
  <si>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</si>
  <si>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</si>
  <si>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</si>
  <si>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</si>
  <si>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</si>
  <si>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</si>
  <si>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</si>
  <si>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</si>
  <si>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</si>
  <si>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</si>
  <si>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</si>
  <si>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</si>
  <si>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</si>
  <si>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</si>
  <si>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</si>
  <si>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</si>
  <si>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</si>
  <si>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</si>
  <si>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</si>
  <si>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</si>
  <si>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</si>
  <si>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</si>
  <si>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</si>
  <si>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</si>
  <si>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</si>
  <si>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</si>
  <si>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</si>
  <si>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</si>
  <si>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</si>
  <si>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</si>
  <si>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</si>
  <si>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</si>
  <si>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</si>
  <si>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</si>
  <si>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</si>
  <si>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</si>
  <si>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</si>
  <si>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</si>
  <si>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</si>
  <si>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</si>
  <si>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</si>
  <si>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</si>
  <si>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</si>
  <si>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</si>
  <si>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</si>
  <si>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</si>
  <si>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</si>
  <si>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</si>
  <si>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</si>
  <si>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</si>
  <si>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</si>
  <si>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</si>
  <si>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</si>
  <si>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</si>
  <si>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</si>
  <si>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</si>
  <si>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</si>
  <si>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</si>
  <si>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</si>
  <si>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</si>
  <si>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</si>
  <si>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</si>
  <si>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</si>
  <si>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</si>
  <si>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</si>
  <si>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</si>
  <si>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</si>
  <si>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</si>
  <si>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</si>
  <si>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</si>
  <si>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</si>
  <si>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</si>
  <si>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</si>
  <si>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</si>
  <si>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</si>
  <si>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</si>
  <si>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</si>
  <si>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</si>
  <si>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</si>
  <si>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</si>
  <si>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</si>
  <si>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</si>
  <si>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</si>
  <si>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</si>
  <si>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</si>
  <si>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</si>
  <si>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</si>
  <si>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</si>
  <si>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</si>
  <si>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</si>
  <si>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</si>
  <si>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</si>
  <si>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</si>
  <si>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</si>
  <si>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</si>
  <si>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</si>
  <si>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</si>
  <si>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</si>
  <si>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</si>
  <si>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</si>
  <si>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</si>
  <si>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</si>
  <si>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</si>
  <si>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</si>
  <si>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</si>
  <si>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</si>
  <si>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</si>
  <si>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</si>
  <si>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</si>
  <si>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</si>
  <si>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</si>
  <si>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</si>
  <si>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</si>
  <si>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</si>
  <si>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</si>
  <si>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</si>
  <si>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</si>
  <si>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</si>
  <si>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</si>
  <si>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</si>
  <si>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</si>
  <si>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</si>
  <si>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</si>
  <si>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</si>
  <si>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</si>
  <si>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</si>
  <si>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</si>
  <si>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</si>
  <si>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</si>
  <si>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</si>
  <si>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</si>
  <si>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</si>
  <si>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</si>
  <si>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</si>
  <si>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</si>
  <si>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</si>
  <si>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</si>
  <si>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</si>
  <si>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</si>
  <si>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</si>
  <si>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</si>
  <si>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</si>
  <si>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</si>
  <si>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</si>
  <si>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</si>
  <si>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</si>
  <si>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</si>
  <si>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</si>
  <si>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</si>
  <si>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</si>
  <si>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</si>
  <si>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</si>
  <si>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</si>
  <si>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</si>
  <si>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</si>
  <si>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</si>
  <si>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</si>
  <si>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</si>
  <si>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</si>
  <si>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</si>
  <si>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</si>
  <si>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</si>
  <si>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</si>
  <si>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</si>
  <si>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</si>
  <si>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</si>
  <si>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</si>
  <si>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</si>
  <si>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</si>
  <si>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</si>
  <si>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</si>
  <si>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</si>
  <si>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</si>
  <si>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</si>
  <si>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</si>
  <si>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</si>
  <si>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</si>
  <si>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</si>
  <si>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</si>
  <si>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</si>
  <si>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</si>
  <si>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</si>
  <si>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</si>
  <si>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</si>
  <si>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</si>
  <si>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</si>
  <si>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</si>
  <si>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</si>
  <si>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</si>
  <si>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</si>
  <si>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</si>
  <si>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</si>
  <si>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</si>
  <si>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</si>
  <si>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</si>
  <si>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</si>
  <si>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</si>
  <si>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</si>
  <si>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</si>
  <si>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</si>
  <si>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</si>
  <si>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</si>
  <si>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</si>
  <si>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</si>
  <si>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</si>
  <si>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</si>
  <si>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</si>
  <si>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</si>
  <si>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</si>
  <si>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</si>
  <si>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</si>
  <si>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</si>
  <si>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</si>
  <si>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</si>
  <si>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</si>
  <si>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</si>
  <si>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</si>
  <si>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</si>
  <si>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</si>
  <si>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</si>
  <si>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</si>
  <si>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</si>
  <si>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</si>
  <si>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</si>
  <si>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</si>
  <si>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</si>
  <si>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</si>
  <si>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</si>
  <si>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</si>
  <si>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</si>
  <si>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</si>
  <si>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</si>
  <si>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</si>
  <si>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</si>
  <si>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</si>
  <si>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</si>
  <si>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</si>
  <si>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</si>
  <si>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</si>
  <si>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</si>
  <si>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</si>
  <si>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</si>
  <si>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</si>
  <si>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</si>
  <si>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</si>
  <si>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</si>
  <si>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</si>
  <si>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</si>
  <si>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</si>
  <si>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</si>
  <si>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</si>
  <si>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</si>
  <si>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</si>
  <si>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</si>
  <si>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</si>
  <si>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</si>
  <si>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</si>
  <si>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</si>
  <si>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</si>
  <si>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</si>
  <si>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</si>
  <si>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</si>
  <si>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</si>
  <si>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</si>
  <si>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</si>
  <si>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</si>
  <si>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</si>
  <si>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</si>
  <si>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</si>
  <si>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</si>
  <si>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</si>
  <si>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</si>
  <si>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</si>
  <si>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</si>
  <si>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</si>
  <si>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</si>
  <si>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</si>
  <si>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</si>
  <si>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</si>
  <si>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</si>
  <si>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</si>
  <si>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</si>
  <si>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</si>
  <si>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</si>
  <si>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</si>
  <si>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</si>
  <si>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</si>
  <si>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</si>
  <si>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</si>
  <si>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</si>
  <si>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</si>
  <si>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</si>
  <si>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</si>
  <si>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</si>
  <si>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</si>
  <si>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</si>
  <si>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</si>
  <si>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</si>
  <si>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</si>
  <si>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</si>
  <si>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</si>
  <si>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</si>
  <si>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</si>
  <si>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</si>
  <si>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</si>
  <si>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</si>
  <si>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</si>
  <si>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</si>
  <si>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</si>
  <si>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</si>
  <si>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</si>
  <si>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</si>
  <si>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</si>
  <si>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</si>
  <si>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</si>
  <si>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</si>
  <si>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</si>
  <si>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</si>
  <si>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</si>
  <si>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</si>
  <si>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</si>
  <si>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</si>
  <si>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</si>
  <si>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</si>
  <si>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</si>
  <si>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</si>
  <si>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</si>
  <si>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</si>
  <si>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</si>
  <si>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</si>
  <si>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</si>
  <si>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</si>
  <si>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</si>
  <si>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</si>
  <si>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</si>
  <si>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</si>
  <si>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</si>
  <si>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</si>
  <si>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</si>
  <si>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</si>
  <si>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</si>
  <si>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</si>
  <si>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</si>
  <si>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</si>
  <si>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</si>
  <si>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</si>
  <si>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</si>
  <si>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</si>
  <si>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</si>
  <si>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</si>
  <si>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</si>
  <si>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</si>
  <si>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</si>
  <si>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</si>
  <si>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</si>
  <si>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</si>
  <si>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</si>
  <si>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</si>
  <si>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</si>
  <si>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</si>
  <si>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</si>
  <si>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</si>
  <si>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</si>
  <si>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</si>
  <si>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</si>
  <si>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</si>
  <si>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</si>
  <si>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</si>
  <si>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</si>
  <si>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</si>
  <si>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</si>
  <si>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</si>
  <si>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</si>
  <si>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</si>
  <si>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</si>
  <si>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</si>
  <si>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</si>
  <si>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</si>
  <si>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</si>
  <si>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</si>
  <si>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</si>
  <si>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</si>
  <si>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</si>
  <si>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</si>
  <si>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</si>
  <si>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</si>
  <si>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</si>
  <si>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</si>
  <si>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</si>
  <si>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</si>
  <si>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</si>
  <si>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</si>
  <si>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</si>
  <si>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</si>
  <si>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</si>
  <si>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</si>
  <si>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</si>
  <si>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</si>
  <si>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</si>
  <si>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</si>
  <si>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</si>
  <si>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</si>
  <si>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</si>
  <si>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</si>
  <si>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</si>
  <si>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</si>
  <si>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</si>
  <si>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</si>
  <si>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</si>
  <si>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</si>
  <si>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</si>
  <si>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</si>
  <si>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</si>
  <si>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</si>
  <si>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</si>
  <si>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</si>
  <si>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</si>
  <si>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</si>
  <si>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</si>
  <si>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</si>
  <si>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</si>
  <si>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</si>
  <si>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</si>
  <si>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</si>
  <si>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</si>
  <si>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</si>
  <si>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</si>
  <si>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</si>
  <si>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</si>
  <si>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</si>
  <si>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</si>
  <si>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</si>
  <si>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</si>
  <si>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</si>
  <si>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</si>
  <si>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</si>
  <si>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</si>
  <si>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</si>
  <si>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</si>
  <si>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</si>
  <si>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</si>
  <si>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</si>
  <si>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</si>
  <si>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</si>
  <si>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</si>
  <si>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</si>
  <si>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</si>
  <si>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</si>
  <si>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</si>
  <si>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</si>
  <si>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</si>
  <si>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</si>
  <si>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</si>
  <si>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</si>
  <si>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</si>
  <si>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</si>
  <si>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</si>
  <si>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</si>
  <si>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</si>
  <si>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</si>
  <si>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</si>
  <si>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</si>
  <si>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</si>
  <si>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</si>
  <si>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</si>
  <si>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</si>
  <si>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</si>
  <si>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</si>
  <si>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</si>
  <si>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</si>
  <si>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</si>
  <si>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</si>
  <si>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</si>
  <si>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</si>
  <si>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</si>
  <si>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</si>
  <si>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</si>
  <si>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</si>
  <si>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</si>
  <si>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</si>
  <si>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</si>
  <si>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</si>
  <si>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</si>
  <si>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</si>
  <si>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</si>
  <si>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</si>
  <si>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</si>
  <si>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</si>
  <si>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</si>
  <si>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</si>
  <si>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</si>
  <si>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</si>
  <si>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</si>
  <si>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</si>
  <si>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</si>
  <si>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</si>
  <si>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</si>
  <si>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</si>
  <si>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</si>
  <si>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</si>
  <si>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</si>
  <si>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</si>
  <si>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</si>
  <si>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</si>
  <si>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</si>
  <si>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</si>
  <si>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</si>
  <si>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</si>
  <si>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</si>
  <si>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</si>
  <si>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</si>
  <si>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</si>
  <si>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</si>
  <si>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</si>
  <si>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</si>
  <si>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</si>
  <si>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</si>
  <si>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</si>
  <si>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</si>
  <si>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</si>
  <si>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</si>
  <si>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</si>
  <si>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</si>
  <si>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</si>
  <si>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</si>
  <si>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</si>
  <si>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</si>
  <si>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</si>
  <si>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</si>
  <si>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</si>
  <si>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</si>
  <si>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</si>
  <si>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</si>
  <si>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</si>
  <si>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</si>
  <si>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</si>
  <si>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</si>
  <si>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</si>
  <si>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</si>
  <si>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</si>
  <si>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</si>
  <si>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</si>
  <si>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</si>
  <si>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</si>
  <si>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</si>
  <si>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</si>
  <si>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</si>
  <si>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</si>
  <si>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</si>
  <si>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</si>
  <si>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</si>
  <si>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</si>
  <si>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</si>
  <si>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</si>
  <si>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</si>
  <si>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</si>
  <si>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</si>
  <si>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</si>
  <si>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</si>
  <si>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</si>
  <si>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</si>
  <si>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</si>
  <si>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</si>
  <si>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</si>
  <si>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</si>
  <si>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</si>
  <si>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</si>
  <si>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</si>
  <si>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</si>
  <si>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</si>
  <si>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</si>
  <si>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</si>
  <si>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</si>
  <si>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</si>
  <si>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</si>
  <si>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</si>
  <si>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</si>
  <si>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</si>
  <si>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</si>
  <si>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</si>
  <si>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</si>
  <si>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</si>
  <si>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</si>
  <si>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</si>
  <si>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</si>
  <si>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</si>
  <si>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</si>
  <si>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</si>
  <si>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</si>
  <si>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</si>
  <si>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</si>
  <si>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</si>
  <si>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</si>
  <si>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</si>
  <si>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</si>
  <si>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</si>
  <si>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</si>
  <si>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</si>
  <si>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</si>
  <si>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</si>
  <si>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</si>
  <si>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</si>
  <si>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</si>
  <si>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</si>
  <si>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</si>
  <si>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</si>
  <si>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</si>
  <si>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</si>
  <si>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</si>
  <si>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</si>
  <si>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</si>
  <si>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</si>
  <si>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</si>
  <si>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</si>
  <si>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</si>
  <si>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</si>
  <si>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</si>
  <si>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</si>
  <si>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</si>
  <si>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</si>
  <si>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</si>
  <si>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</si>
  <si>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</si>
  <si>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</si>
  <si>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</si>
  <si>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</si>
  <si>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</si>
  <si>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</si>
  <si>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</si>
  <si>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</si>
  <si>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</si>
  <si>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</si>
  <si>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</si>
  <si>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</si>
  <si>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</si>
  <si>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</si>
  <si>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</si>
  <si>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</si>
  <si>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</si>
  <si>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</si>
  <si>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</si>
  <si>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</si>
  <si>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</si>
  <si>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</si>
  <si>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</si>
  <si>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</si>
  <si>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</si>
  <si>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</si>
  <si>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</si>
  <si>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</si>
  <si>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</si>
  <si>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</si>
  <si>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</si>
  <si>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</si>
  <si>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</si>
  <si>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</si>
  <si>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</si>
  <si>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</si>
  <si>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</si>
  <si>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</si>
  <si>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</si>
  <si>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</si>
  <si>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</si>
  <si>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</si>
  <si>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</si>
  <si>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</si>
  <si>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</si>
  <si>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</si>
  <si>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</si>
  <si>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</si>
  <si>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</si>
  <si>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</si>
  <si>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</si>
  <si>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</si>
  <si>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</si>
  <si>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</si>
  <si>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</si>
  <si>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</si>
  <si>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</si>
  <si>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</si>
  <si>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</si>
  <si>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</si>
  <si>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</si>
  <si>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</si>
  <si>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</si>
  <si>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</si>
  <si>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</si>
  <si>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</si>
  <si>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</si>
  <si>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</si>
  <si>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</si>
  <si>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</si>
  <si>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</si>
  <si>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</si>
  <si>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</si>
  <si>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</si>
  <si>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</si>
  <si>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</si>
  <si>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</si>
  <si>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</si>
  <si>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</si>
  <si>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</si>
  <si>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</si>
  <si>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</si>
  <si>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</si>
  <si>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</si>
  <si>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</si>
  <si>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</si>
  <si>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</si>
  <si>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</si>
  <si>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</si>
  <si>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</si>
  <si>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</si>
  <si>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</si>
  <si>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</si>
  <si>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</si>
  <si>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</si>
  <si>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</si>
  <si>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</si>
  <si>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</si>
  <si>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</si>
  <si>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</si>
  <si>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</si>
  <si>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</si>
  <si>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</si>
  <si>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</si>
  <si>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</si>
  <si>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</si>
  <si>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</si>
  <si>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</si>
  <si>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</si>
  <si>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</si>
  <si>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</si>
  <si>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</si>
  <si>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</si>
  <si>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</si>
  <si>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</si>
  <si>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</si>
  <si>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</si>
  <si>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</si>
  <si>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</si>
  <si>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</si>
  <si>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</si>
  <si>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</si>
  <si>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</si>
  <si>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</si>
  <si>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</si>
  <si>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</si>
  <si>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</si>
  <si>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</si>
  <si>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</si>
  <si>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</si>
  <si>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</si>
  <si>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</si>
  <si>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</si>
  <si>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</si>
  <si>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</si>
  <si>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</si>
  <si>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</si>
  <si>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</si>
  <si>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</si>
  <si>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</si>
  <si>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</si>
  <si>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</si>
  <si>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</si>
  <si>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</si>
  <si>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</si>
  <si>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</si>
  <si>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</si>
  <si>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</si>
  <si>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</si>
  <si>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</si>
  <si>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</si>
  <si>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</si>
  <si>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</si>
  <si>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</si>
  <si>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</si>
  <si>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</si>
  <si>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</si>
  <si>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</si>
  <si>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</si>
  <si>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</si>
  <si>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</si>
  <si>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</si>
  <si>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</si>
  <si>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</si>
  <si>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</si>
  <si>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</si>
  <si>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</si>
  <si>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</si>
  <si>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</si>
  <si>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</si>
  <si>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</si>
  <si>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</si>
  <si>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</si>
  <si>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</si>
  <si>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</si>
  <si>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</si>
  <si>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</si>
  <si>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</si>
  <si>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</si>
  <si>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</si>
  <si>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</si>
  <si>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</si>
  <si>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</si>
  <si>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</si>
  <si>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</si>
  <si>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</si>
  <si>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</si>
  <si>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</si>
  <si>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</si>
  <si>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</si>
  <si>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</si>
  <si>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</si>
  <si>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</si>
  <si>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</si>
  <si>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</si>
  <si>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</si>
  <si>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</si>
  <si>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</si>
  <si>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</si>
  <si>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</si>
  <si>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</si>
  <si>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</si>
  <si>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</si>
  <si>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</si>
  <si>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</si>
  <si>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</si>
  <si>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</si>
  <si>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</si>
  <si>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</si>
  <si>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</si>
  <si>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</si>
  <si>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</si>
  <si>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</si>
  <si>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</si>
  <si>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</si>
  <si>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</si>
  <si>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</si>
  <si>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</si>
  <si>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</si>
  <si>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</si>
  <si>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</si>
  <si>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</si>
  <si>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</si>
  <si>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</si>
  <si>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</si>
  <si>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</si>
  <si>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</si>
  <si>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</si>
  <si>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</si>
  <si>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</si>
  <si>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</si>
  <si>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</si>
  <si>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</si>
  <si>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</si>
  <si>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</si>
  <si>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</si>
  <si>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</si>
  <si>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</si>
  <si>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</si>
  <si>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</si>
  <si>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</si>
  <si>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</si>
  <si>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</si>
  <si>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</si>
  <si>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</si>
  <si>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</si>
  <si>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</si>
  <si>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</si>
  <si>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</si>
  <si>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</si>
  <si>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</si>
  <si>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</si>
  <si>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</si>
  <si>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</si>
  <si>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</si>
  <si>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</si>
  <si>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</si>
  <si>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</si>
  <si>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</si>
  <si>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</si>
  <si>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</si>
  <si>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</si>
  <si>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</si>
  <si>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</si>
  <si>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</si>
  <si>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</si>
  <si>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</si>
  <si>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</si>
  <si>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</si>
  <si>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</si>
  <si>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</si>
  <si>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</si>
  <si>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</si>
  <si>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</si>
  <si>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</si>
  <si>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</si>
  <si>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</si>
  <si>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</si>
  <si>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</si>
  <si>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</si>
  <si>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</si>
  <si>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</si>
  <si>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</si>
  <si>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</si>
  <si>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</si>
  <si>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</si>
  <si>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</si>
  <si>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</si>
  <si>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</si>
  <si>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</si>
  <si>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</si>
  <si>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</si>
  <si>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</si>
  <si>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</si>
  <si>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</si>
  <si>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</si>
  <si>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</si>
  <si>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</si>
  <si>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</si>
  <si>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</si>
  <si>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</si>
  <si>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</si>
  <si>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</si>
  <si>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</si>
  <si>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</si>
  <si>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</si>
  <si>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</si>
  <si>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</si>
  <si>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</si>
  <si>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</si>
  <si>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</si>
  <si>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</si>
  <si>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</si>
  <si>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</si>
  <si>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</si>
  <si>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</si>
  <si>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</si>
  <si>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</si>
  <si>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</si>
  <si>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</si>
  <si>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</si>
  <si>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</si>
  <si>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</si>
  <si>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</si>
  <si>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</si>
  <si>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</si>
  <si>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</si>
  <si>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</si>
  <si>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</si>
  <si>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</si>
  <si>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</si>
  <si>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</si>
  <si>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</si>
  <si>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</si>
  <si>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</si>
  <si>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</si>
  <si>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</si>
  <si>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</si>
  <si>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</si>
  <si>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</si>
  <si>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</si>
  <si>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</si>
  <si>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</si>
  <si>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</si>
  <si>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</si>
  <si>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</si>
  <si>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</si>
  <si>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</si>
  <si>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</si>
  <si>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</si>
  <si>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</si>
  <si>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</si>
  <si>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</si>
  <si>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</si>
  <si>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</si>
  <si>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</si>
  <si>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</si>
  <si>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</si>
  <si>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</si>
  <si>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</si>
  <si>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</si>
  <si>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</si>
  <si>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</si>
  <si>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</si>
  <si>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</si>
  <si>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</si>
  <si>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</si>
  <si>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</si>
  <si>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</si>
  <si>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</si>
  <si>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</si>
  <si>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</si>
  <si>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</si>
  <si>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</si>
  <si>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</si>
  <si>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</si>
  <si>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</si>
  <si>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</si>
  <si>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</si>
  <si>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</si>
  <si>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</si>
  <si>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</si>
  <si>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</si>
  <si>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</si>
  <si>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</si>
  <si>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</si>
  <si>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</si>
  <si>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</si>
  <si>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</si>
  <si>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</si>
  <si>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</si>
  <si>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</si>
  <si>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</si>
  <si>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</si>
  <si>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</si>
  <si>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</si>
  <si>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</si>
  <si>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</si>
  <si>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</si>
  <si>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</si>
  <si>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</si>
  <si>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</si>
  <si>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</si>
  <si>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</si>
  <si>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</si>
  <si>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</si>
  <si>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</si>
  <si>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</si>
  <si>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</si>
  <si>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</si>
  <si>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</si>
  <si>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</si>
  <si>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</si>
  <si>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</si>
  <si>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</si>
  <si>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</si>
  <si>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</si>
  <si>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</si>
  <si>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</si>
  <si>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</si>
  <si>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</si>
  <si>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</si>
  <si>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</si>
  <si>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</si>
  <si>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</si>
  <si>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</si>
  <si>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</si>
  <si>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</si>
  <si>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</si>
  <si>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</si>
  <si>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</si>
  <si>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</si>
  <si>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</si>
  <si>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</si>
  <si>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</si>
  <si>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</si>
  <si>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</si>
  <si>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</si>
  <si>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</si>
  <si>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</si>
  <si>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</si>
  <si>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</si>
  <si>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</si>
  <si>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</si>
  <si>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</si>
  <si>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</si>
  <si>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</si>
  <si>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</si>
  <si>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</si>
  <si>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</si>
  <si>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</si>
  <si>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</si>
  <si>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</si>
  <si>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</si>
  <si>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</si>
  <si>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</si>
  <si>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</si>
  <si>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</si>
  <si>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</si>
  <si>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</si>
  <si>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</si>
  <si>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</si>
  <si>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</si>
  <si>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</si>
  <si>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</si>
  <si>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</si>
  <si>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</si>
  <si>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</si>
  <si>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</si>
  <si>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</si>
  <si>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</si>
  <si>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</si>
  <si>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</si>
  <si>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</si>
  <si>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</si>
  <si>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</si>
  <si>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</si>
  <si>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</si>
  <si>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</si>
  <si>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</si>
  <si>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</si>
  <si>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</si>
  <si>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</si>
  <si>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</si>
  <si>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</si>
  <si>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</si>
  <si>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</si>
  <si>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</si>
  <si>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</si>
  <si>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</si>
  <si>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</si>
  <si>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</si>
  <si>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</si>
  <si>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</si>
  <si>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</si>
  <si>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</si>
  <si>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</si>
  <si>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</si>
  <si>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</si>
  <si>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</si>
  <si>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</si>
  <si>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</si>
  <si>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</si>
  <si>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</si>
  <si>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</si>
  <si>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</si>
  <si>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</si>
  <si>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</si>
  <si>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</si>
  <si>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</si>
  <si>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</si>
  <si>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</si>
  <si>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</si>
  <si>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</si>
  <si>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</si>
  <si>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</si>
  <si>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</si>
  <si>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</si>
  <si>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</si>
  <si>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</si>
  <si>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</si>
  <si>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</si>
  <si>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</si>
  <si>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</si>
  <si>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</si>
  <si>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</si>
  <si>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</si>
  <si>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</si>
  <si>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</si>
  <si>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</si>
  <si>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</si>
  <si>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</si>
  <si>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</si>
  <si>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</si>
  <si>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</si>
  <si>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</si>
  <si>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</si>
  <si>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</si>
  <si>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</si>
  <si>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</si>
  <si>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</si>
  <si>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</si>
  <si>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</si>
  <si>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</si>
  <si>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</si>
  <si>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</si>
  <si>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</si>
  <si>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</si>
  <si>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</si>
  <si>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</si>
  <si>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</si>
  <si>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</si>
  <si>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</si>
  <si>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</si>
  <si>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</si>
  <si>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</si>
  <si>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</si>
  <si>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</si>
  <si>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</si>
  <si>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</si>
  <si>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</si>
  <si>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</si>
  <si>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</si>
  <si>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</si>
  <si>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</si>
  <si>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</si>
  <si>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</si>
  <si>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</si>
  <si>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</si>
  <si>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</si>
  <si>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</si>
  <si>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</si>
  <si>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</si>
  <si>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</si>
  <si>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</si>
  <si>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</si>
  <si>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</si>
  <si>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</si>
  <si>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</si>
  <si>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</si>
  <si>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</si>
  <si>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</si>
  <si>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</si>
  <si>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</si>
  <si>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</si>
  <si>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</si>
  <si>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</si>
  <si>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</si>
  <si>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</si>
  <si>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</si>
  <si>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</si>
  <si>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</si>
  <si>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</si>
  <si>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</si>
  <si>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</si>
  <si>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</si>
  <si>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</si>
  <si>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</si>
  <si>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</si>
  <si>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</si>
  <si>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</si>
  <si>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</si>
  <si>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</si>
  <si>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</si>
  <si>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</si>
  <si>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</si>
  <si>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</si>
  <si>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</si>
  <si>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</si>
  <si>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</si>
  <si>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</si>
  <si>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</si>
  <si>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</si>
  <si>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</si>
  <si>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</si>
  <si>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</si>
  <si>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</si>
  <si>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</si>
  <si>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</si>
  <si>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</si>
  <si>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</si>
  <si>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</si>
  <si>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</si>
  <si>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</si>
  <si>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</si>
  <si>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</si>
  <si>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</si>
  <si>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</si>
  <si>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</si>
  <si>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</si>
  <si>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</si>
  <si>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</si>
  <si>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</si>
  <si>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</si>
  <si>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</si>
  <si>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</si>
  <si>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</si>
  <si>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</si>
  <si>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</si>
  <si>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</si>
  <si>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</si>
  <si>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</si>
  <si>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</si>
  <si>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</si>
  <si>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</si>
  <si>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</si>
  <si>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</si>
  <si>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</si>
  <si>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</si>
  <si>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</si>
  <si>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</si>
  <si>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</si>
  <si>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</si>
  <si>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</si>
  <si>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</si>
  <si>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</si>
  <si>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</si>
  <si>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</si>
  <si>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</si>
  <si>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</si>
  <si>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</si>
  <si>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</si>
  <si>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</si>
  <si>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</si>
  <si>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</si>
  <si>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</si>
  <si>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</si>
  <si>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</si>
  <si>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</si>
  <si>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</si>
  <si>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</si>
  <si>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</si>
  <si>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</si>
  <si>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</si>
  <si>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</si>
  <si>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</si>
  <si>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</si>
  <si>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</si>
  <si>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</si>
  <si>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</si>
  <si>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</si>
  <si>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</si>
  <si>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</si>
  <si>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</si>
  <si>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</si>
  <si>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</si>
  <si>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</si>
  <si>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</si>
  <si>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</si>
  <si>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</si>
  <si>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</si>
  <si>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</si>
  <si>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</si>
  <si>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</si>
  <si>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</si>
  <si>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</si>
  <si>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</si>
  <si>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</si>
  <si>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</si>
  <si>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</si>
  <si>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</si>
  <si>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</si>
  <si>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</si>
  <si>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</si>
  <si>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</si>
  <si>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</si>
  <si>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</si>
  <si>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</si>
  <si>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</si>
  <si>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</si>
  <si>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</si>
  <si>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</si>
  <si>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</si>
  <si>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</si>
  <si>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</si>
  <si>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</si>
  <si>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</si>
  <si>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</si>
  <si>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</si>
  <si>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</si>
  <si>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</si>
  <si>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</si>
  <si>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</si>
  <si>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</si>
  <si>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</si>
  <si>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</si>
  <si>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</si>
  <si>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</si>
  <si>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</si>
  <si>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</si>
  <si>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</si>
  <si>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</si>
  <si>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</si>
  <si>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</si>
  <si>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</si>
  <si>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</si>
  <si>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</si>
  <si>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</si>
  <si>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</si>
  <si>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</si>
  <si>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</si>
  <si>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</si>
  <si>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</si>
  <si>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</si>
  <si>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</si>
  <si>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</si>
  <si>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</si>
  <si>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</si>
  <si>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</si>
  <si>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</si>
  <si>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</si>
  <si>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</si>
  <si>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</si>
  <si>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</si>
  <si>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</si>
  <si>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</si>
  <si>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</si>
  <si>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</si>
  <si>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</si>
  <si>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</si>
  <si>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</si>
  <si>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</si>
  <si>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</si>
  <si>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</si>
  <si>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</si>
  <si>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</si>
  <si>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</si>
  <si>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</si>
  <si>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</si>
  <si>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</si>
  <si>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</si>
  <si>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</si>
  <si>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</si>
  <si>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</si>
  <si>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</si>
  <si>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</si>
  <si>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</si>
  <si>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</si>
  <si>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</si>
  <si>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</si>
  <si>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</si>
  <si>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</si>
  <si>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</si>
  <si>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</si>
  <si>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</si>
  <si>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</si>
  <si>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</si>
  <si>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</si>
  <si>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</si>
  <si>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</si>
  <si>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</si>
  <si>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</si>
  <si>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</si>
  <si>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</si>
  <si>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</si>
  <si>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</si>
  <si>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</si>
  <si>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</si>
  <si>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</si>
  <si>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</si>
  <si>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</si>
  <si>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</si>
  <si>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</si>
  <si>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</si>
  <si>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</si>
  <si>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</si>
  <si>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</si>
  <si>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</si>
  <si>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</si>
  <si>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</si>
  <si>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</si>
  <si>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</si>
  <si>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</si>
  <si>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</si>
  <si>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</si>
  <si>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</si>
  <si>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</si>
  <si>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</si>
  <si>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</si>
  <si>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</si>
  <si>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</si>
  <si>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</si>
  <si>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</si>
  <si>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</si>
  <si>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</si>
  <si>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</si>
  <si>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</si>
  <si>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</si>
  <si>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</si>
  <si>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</si>
  <si>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</si>
  <si>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</si>
  <si>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</si>
  <si>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</si>
  <si>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</si>
  <si>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</si>
  <si>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</si>
  <si>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</si>
  <si>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</si>
  <si>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</si>
  <si>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</si>
  <si>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</si>
  <si>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</si>
  <si>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</si>
  <si>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</si>
  <si>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</si>
  <si>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</si>
  <si>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</si>
  <si>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</si>
  <si>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</si>
  <si>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</si>
  <si>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</si>
  <si>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</si>
  <si>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</si>
  <si>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</si>
  <si>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</si>
  <si>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</si>
  <si>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</si>
  <si>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</si>
  <si>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</si>
  <si>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</si>
  <si>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</si>
  <si>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</si>
  <si>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</si>
  <si>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</si>
  <si>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</si>
  <si>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</si>
  <si>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</si>
  <si>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</si>
  <si>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</si>
  <si>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</si>
  <si>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</si>
  <si>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</si>
  <si>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</si>
  <si>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</si>
  <si>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</si>
  <si>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</si>
  <si>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</si>
  <si>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</si>
  <si>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</si>
  <si>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</si>
  <si>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</si>
  <si>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</si>
  <si>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</si>
  <si>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</si>
  <si>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</si>
  <si>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</si>
  <si>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</si>
  <si>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</si>
  <si>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</si>
  <si>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</si>
  <si>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</si>
  <si>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</si>
  <si>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</si>
  <si>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</si>
  <si>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</si>
  <si>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</si>
  <si>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</si>
  <si>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</si>
  <si>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</si>
  <si>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</si>
  <si>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</si>
  <si>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</si>
  <si>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</si>
  <si>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</si>
  <si>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</si>
  <si>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</si>
  <si>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</si>
  <si>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</si>
  <si>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</si>
  <si>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</si>
  <si>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</si>
  <si>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</si>
  <si>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</si>
  <si>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</si>
  <si>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</si>
  <si>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</si>
  <si>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</si>
  <si>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</si>
  <si>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</si>
  <si>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</si>
  <si>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</si>
  <si>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</si>
  <si>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</si>
  <si>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</si>
  <si>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</si>
  <si>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</si>
  <si>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</si>
  <si>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</si>
  <si>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</si>
  <si>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</si>
  <si>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</si>
  <si>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</si>
  <si>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</si>
  <si>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</si>
  <si>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</si>
  <si>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</si>
  <si>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</si>
  <si>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</si>
  <si>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</si>
  <si>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</si>
  <si>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</si>
  <si>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</si>
  <si>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</si>
  <si>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</si>
  <si>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</si>
  <si>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</si>
  <si>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</si>
  <si>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</si>
  <si>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</si>
  <si>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</si>
  <si>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</si>
  <si>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</si>
  <si>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</si>
  <si>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</si>
  <si>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</si>
  <si>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</si>
  <si>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</si>
  <si>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</si>
  <si>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</si>
  <si>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</si>
  <si>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</si>
  <si>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</si>
  <si>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</si>
  <si>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</si>
  <si>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</si>
  <si>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</si>
  <si>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</si>
  <si>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</si>
  <si>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</si>
  <si>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</si>
  <si>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</si>
  <si>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</si>
  <si>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</si>
  <si>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</si>
  <si>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</si>
  <si>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</si>
  <si>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</si>
  <si>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</si>
  <si>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</si>
  <si>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</si>
  <si>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</si>
  <si>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</si>
  <si>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</si>
  <si>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</si>
  <si>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</si>
  <si>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</si>
  <si>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</si>
  <si>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</si>
  <si>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</si>
  <si>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</si>
  <si>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</si>
  <si>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</si>
  <si>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</si>
  <si>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</si>
  <si>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</si>
  <si>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</si>
  <si>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</si>
  <si>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</si>
  <si>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</si>
  <si>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</si>
  <si>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</si>
  <si>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</si>
  <si>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</si>
  <si>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</si>
  <si>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</si>
  <si>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</si>
  <si>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</si>
  <si>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</si>
  <si>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</si>
  <si>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</si>
  <si>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</si>
  <si>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</si>
  <si>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</si>
  <si>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</si>
  <si>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</si>
  <si>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</si>
  <si>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</si>
  <si>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</si>
  <si>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</si>
  <si>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</si>
  <si>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</si>
  <si>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</si>
  <si>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</si>
  <si>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</si>
  <si>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</si>
  <si>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</si>
  <si>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</si>
  <si>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</si>
  <si>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</si>
  <si>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</si>
  <si>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</si>
  <si>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</si>
  <si>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</si>
  <si>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</si>
  <si>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</si>
  <si>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</si>
  <si>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</si>
  <si>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</si>
  <si>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</si>
  <si>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</si>
  <si>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</si>
  <si>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</si>
  <si>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</si>
  <si>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</si>
  <si>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</si>
  <si>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</si>
  <si>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</si>
  <si>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</si>
  <si>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</si>
  <si>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</si>
  <si>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</si>
  <si>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</si>
  <si>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</si>
  <si>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</si>
  <si>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</si>
  <si>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</si>
  <si>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</si>
  <si>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</si>
  <si>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</si>
  <si>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</si>
  <si>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</si>
  <si>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</si>
  <si>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</si>
  <si>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</si>
  <si>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</si>
  <si>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</si>
  <si>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</si>
  <si>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</si>
  <si>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</si>
  <si>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</si>
  <si>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</si>
  <si>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</si>
  <si>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</si>
  <si>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</si>
  <si>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</si>
  <si>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</si>
  <si>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</si>
  <si>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</si>
  <si>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</si>
  <si>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</si>
  <si>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</si>
  <si>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</si>
  <si>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</si>
  <si>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</si>
  <si>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</si>
  <si>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</si>
  <si>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</si>
  <si>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</si>
  <si>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</si>
  <si>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</si>
  <si>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</si>
  <si>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</si>
  <si>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</si>
  <si>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</si>
  <si>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</si>
  <si>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</si>
  <si>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</si>
  <si>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</si>
  <si>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</si>
  <si>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</si>
  <si>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</si>
  <si>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</si>
  <si>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</si>
  <si>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</si>
  <si>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</si>
  <si>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</si>
  <si>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</si>
  <si>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</si>
  <si>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</si>
  <si>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</si>
  <si>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</si>
  <si>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</si>
  <si>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</si>
  <si>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</si>
  <si>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</si>
  <si>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</si>
  <si>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</si>
  <si>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</si>
  <si>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</si>
  <si>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</si>
  <si>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</si>
  <si>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</si>
  <si>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</si>
  <si>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</si>
  <si>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</si>
  <si>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</si>
  <si>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</si>
  <si>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</si>
  <si>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</si>
  <si>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</si>
  <si>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</si>
  <si>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</si>
  <si>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</si>
  <si>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</si>
  <si>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</si>
  <si>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</si>
  <si>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</si>
  <si>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</si>
  <si>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</si>
  <si>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</si>
  <si>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</si>
  <si>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</si>
  <si>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</si>
  <si>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</si>
  <si>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</si>
  <si>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</si>
  <si>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</si>
  <si>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</si>
  <si>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</si>
  <si>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</si>
  <si>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</si>
  <si>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</si>
  <si>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</si>
  <si>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</si>
  <si>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</si>
  <si>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</si>
  <si>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</si>
  <si>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</si>
  <si>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</si>
  <si>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</si>
  <si>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</si>
  <si>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</si>
  <si>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</si>
  <si>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</si>
  <si>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</si>
  <si>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</si>
  <si>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</si>
  <si>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</si>
  <si>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</si>
  <si>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</si>
  <si>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</si>
  <si>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</si>
  <si>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</si>
  <si>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</si>
  <si>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</si>
  <si>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</si>
  <si>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</si>
  <si>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</si>
  <si>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</si>
  <si>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</si>
  <si>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</si>
  <si>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</si>
  <si>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</si>
  <si>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</si>
  <si>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</si>
  <si>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</si>
  <si>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</si>
  <si>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</si>
  <si>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</si>
  <si>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</si>
  <si>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</si>
  <si>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</si>
  <si>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</si>
  <si>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</si>
  <si>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</si>
  <si>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</si>
  <si>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</si>
  <si>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</si>
  <si>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</si>
  <si>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</si>
  <si>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</si>
  <si>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</si>
  <si>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</si>
  <si>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</si>
  <si>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</si>
  <si>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</si>
  <si>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</si>
  <si>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</si>
  <si>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</si>
  <si>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</si>
  <si>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</si>
  <si>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</si>
  <si>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</si>
  <si>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</si>
  <si>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</si>
  <si>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</si>
  <si>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</si>
  <si>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</si>
  <si>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</si>
  <si>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</si>
  <si>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</si>
  <si>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</si>
  <si>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</si>
  <si>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</si>
  <si>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</si>
  <si>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</si>
  <si>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</si>
  <si>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</si>
  <si>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</si>
  <si>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</si>
  <si>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</si>
  <si>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</si>
  <si>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</si>
  <si>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</si>
  <si>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</si>
  <si>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</si>
  <si>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</si>
  <si>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</si>
  <si>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</si>
  <si>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</si>
  <si>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</si>
  <si>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</si>
  <si>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</si>
  <si>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</si>
  <si>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</si>
  <si>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</si>
  <si>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</si>
  <si>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</si>
  <si>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</si>
  <si>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</si>
  <si>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</si>
  <si>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</si>
  <si>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</si>
  <si>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</si>
  <si>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</si>
  <si>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</si>
  <si>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</si>
  <si>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</si>
  <si>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</si>
  <si>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</si>
  <si>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</si>
  <si>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</si>
  <si>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</si>
  <si>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</si>
  <si>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</si>
  <si>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</si>
  <si>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</si>
  <si>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</si>
  <si>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</si>
  <si>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</si>
  <si>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</si>
  <si>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</si>
  <si>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</si>
  <si>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</si>
  <si>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</si>
  <si>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</si>
  <si>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</si>
  <si>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</si>
  <si>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</si>
  <si>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</si>
  <si>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</si>
  <si>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</si>
  <si>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</si>
  <si>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</si>
  <si>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</si>
  <si>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</si>
  <si>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</si>
  <si>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</si>
  <si>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</si>
  <si>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</si>
  <si>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</si>
  <si>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</si>
  <si>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</si>
  <si>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</si>
  <si>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</si>
  <si>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</si>
  <si>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</si>
  <si>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</si>
  <si>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</si>
  <si>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</si>
  <si>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</si>
  <si>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</si>
  <si>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</si>
  <si>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</si>
  <si>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</si>
  <si>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</si>
  <si>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</si>
  <si>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</si>
  <si>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</si>
  <si>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</si>
  <si>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</si>
  <si>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</si>
  <si>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</si>
  <si>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</si>
  <si>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</si>
  <si>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</si>
  <si>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</si>
  <si>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</si>
  <si>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</si>
  <si>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</si>
  <si>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</si>
  <si>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</si>
  <si>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</si>
  <si>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</si>
  <si>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</si>
  <si>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</si>
  <si>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</si>
  <si>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</si>
  <si>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</si>
  <si>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</si>
  <si>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</si>
  <si>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</si>
  <si>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</si>
  <si>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</si>
  <si>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</si>
  <si>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</si>
  <si>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</si>
  <si>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</si>
  <si>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</si>
  <si>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</si>
  <si>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</si>
  <si>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</si>
  <si>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</si>
  <si>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</si>
  <si>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</si>
  <si>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</si>
  <si>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</si>
  <si>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</si>
  <si>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</si>
  <si>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</si>
  <si>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</si>
  <si>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</si>
  <si>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</si>
  <si>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</si>
  <si>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</si>
  <si>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</si>
  <si>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</si>
  <si>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</si>
  <si>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</si>
  <si>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</si>
  <si>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</si>
  <si>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</si>
  <si>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</si>
  <si>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</si>
  <si>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</si>
  <si>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</si>
  <si>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</si>
  <si>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</si>
  <si>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</si>
  <si>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</si>
  <si>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</si>
  <si>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</si>
  <si>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</si>
  <si>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</si>
  <si>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</si>
  <si>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</si>
  <si>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</si>
  <si>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</si>
  <si>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</si>
  <si>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</si>
  <si>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</si>
  <si>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</si>
  <si>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</si>
  <si>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</si>
  <si>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</si>
  <si>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</si>
  <si>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</si>
  <si>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</si>
  <si>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</si>
  <si>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</si>
  <si>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</si>
  <si>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</si>
  <si>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</si>
  <si>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</si>
  <si>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</si>
  <si>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</si>
  <si>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</si>
  <si>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</si>
  <si>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</si>
  <si>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</si>
  <si>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</si>
  <si>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</si>
  <si>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</si>
  <si>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</si>
  <si>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</si>
  <si>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</si>
  <si>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</si>
  <si>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</si>
  <si>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</si>
  <si>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</si>
  <si>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</si>
  <si>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</si>
  <si>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</si>
  <si>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</si>
  <si>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</si>
  <si>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</si>
  <si>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</si>
  <si>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</si>
  <si>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</si>
  <si>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</si>
  <si>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</si>
  <si>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</si>
  <si>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</si>
  <si>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</si>
  <si>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</si>
  <si>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</si>
  <si>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</si>
  <si>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</si>
  <si>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</si>
  <si>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</si>
  <si>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</si>
  <si>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</si>
  <si>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</si>
  <si>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</si>
  <si>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</si>
  <si>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</si>
  <si>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</si>
  <si>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</si>
  <si>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</si>
  <si>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</si>
  <si>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</si>
  <si>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</si>
  <si>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</si>
  <si>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</si>
  <si>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</si>
  <si>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</si>
  <si>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</si>
  <si>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</si>
  <si>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</si>
  <si>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</si>
  <si>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</si>
  <si>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</si>
  <si>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</si>
  <si>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</si>
  <si>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</si>
  <si>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</si>
  <si>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</si>
  <si>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</si>
  <si>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</si>
  <si>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</si>
  <si>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</si>
  <si>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</si>
  <si>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</si>
  <si>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</si>
  <si>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</si>
  <si>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</si>
  <si>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</si>
  <si>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</si>
  <si>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</si>
  <si>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</si>
  <si>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</si>
  <si>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</si>
  <si>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</si>
  <si>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</si>
  <si>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</si>
  <si>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</si>
  <si>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</si>
  <si>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</si>
  <si>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</si>
  <si>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</si>
  <si>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</si>
  <si>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</si>
  <si>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</si>
  <si>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</si>
  <si>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</si>
  <si>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</si>
  <si>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</si>
  <si>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</si>
  <si>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</si>
  <si>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</si>
  <si>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</si>
  <si>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</si>
  <si>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</si>
  <si>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</si>
  <si>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</si>
  <si>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</si>
  <si>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</si>
  <si>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</si>
  <si>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</si>
  <si>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</si>
  <si>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</si>
  <si>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</si>
  <si>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</si>
  <si>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</si>
  <si>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</si>
  <si>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</si>
  <si>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</si>
  <si>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</si>
  <si>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</si>
  <si>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</si>
  <si>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</si>
  <si>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</si>
  <si>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</si>
  <si>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</si>
  <si>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</si>
  <si>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</si>
  <si>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</si>
  <si>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</si>
  <si>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</si>
  <si>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</si>
  <si>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</si>
  <si>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</si>
  <si>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</si>
  <si>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</si>
  <si>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</si>
  <si>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</si>
  <si>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</si>
  <si>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</si>
  <si>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</si>
  <si>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</si>
  <si>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</si>
  <si>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</si>
  <si>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</si>
  <si>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</si>
  <si>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</si>
  <si>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</si>
  <si>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</si>
  <si>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</si>
  <si>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</si>
  <si>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</si>
  <si>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</si>
  <si>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</si>
  <si>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</si>
  <si>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</si>
  <si>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</si>
  <si>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</si>
  <si>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</si>
  <si>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</si>
  <si>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</si>
  <si>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</si>
  <si>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</si>
  <si>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</si>
  <si>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</si>
  <si>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</si>
  <si>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</si>
  <si>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</si>
  <si>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</si>
  <si>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</si>
  <si>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</si>
  <si>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</si>
  <si>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</si>
  <si>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</si>
  <si>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</si>
  <si>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</si>
  <si>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</si>
  <si>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</si>
  <si>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</si>
  <si>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</si>
  <si>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</si>
  <si>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</si>
  <si>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</si>
  <si>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</si>
  <si>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</si>
  <si>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</si>
  <si>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</si>
  <si>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</si>
  <si>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</si>
  <si>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</si>
  <si>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</si>
  <si>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</si>
  <si>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</si>
  <si>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</si>
  <si>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</si>
  <si>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</si>
  <si>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</si>
  <si>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</si>
  <si>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</si>
  <si>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</si>
  <si>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</si>
  <si>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</si>
  <si>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</si>
  <si>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</si>
  <si>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</si>
  <si>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</si>
  <si>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</si>
  <si>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</si>
  <si>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</si>
  <si>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</si>
  <si>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</si>
  <si>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</si>
  <si>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</si>
  <si>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</si>
  <si>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</si>
  <si>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</si>
  <si>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</si>
  <si>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</si>
  <si>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</si>
  <si>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</si>
  <si>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</si>
  <si>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</si>
  <si>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</si>
  <si>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</si>
  <si>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</si>
  <si>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</si>
  <si>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</si>
  <si>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</si>
  <si>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</si>
  <si>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</si>
  <si>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</si>
  <si>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</si>
  <si>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</si>
  <si>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</si>
  <si>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</si>
  <si>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</si>
  <si>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</si>
  <si>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</si>
  <si>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</si>
  <si>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</si>
  <si>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</si>
  <si>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</si>
  <si>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</si>
  <si>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</si>
  <si>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</si>
  <si>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</si>
  <si>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</si>
  <si>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</si>
  <si>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</si>
  <si>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</si>
  <si>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</si>
  <si>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</si>
  <si>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</si>
  <si>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</si>
  <si>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</si>
  <si>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</si>
  <si>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</si>
  <si>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</si>
  <si>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</si>
  <si>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</si>
  <si>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</si>
  <si>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</si>
  <si>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</si>
  <si>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</si>
  <si>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</si>
  <si>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</si>
  <si>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</si>
  <si>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</si>
  <si>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</si>
  <si>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</si>
  <si>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</si>
  <si>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</si>
  <si>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</si>
  <si>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</si>
  <si>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</si>
  <si>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</si>
  <si>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</si>
  <si>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</si>
  <si>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</si>
  <si>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</si>
  <si>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</si>
  <si>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</si>
  <si>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</si>
  <si>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</si>
  <si>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</si>
  <si>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</si>
  <si>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</si>
  <si>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</si>
  <si>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</si>
  <si>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</si>
  <si>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</si>
  <si>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</si>
  <si>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</si>
  <si>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</si>
  <si>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</si>
  <si>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</si>
  <si>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</si>
  <si>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</si>
  <si>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</si>
  <si>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</si>
  <si>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</si>
  <si>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</si>
  <si>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</si>
  <si>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</si>
  <si>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</si>
  <si>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</si>
  <si>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</si>
  <si>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</si>
  <si>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</si>
  <si>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</si>
  <si>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</si>
  <si>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</si>
  <si>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</si>
  <si>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</si>
  <si>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</si>
  <si>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</si>
  <si>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</si>
  <si>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</si>
  <si>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</si>
  <si>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</si>
  <si>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</si>
  <si>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</si>
  <si>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</si>
  <si>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</si>
  <si>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</si>
  <si>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</si>
  <si>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</si>
  <si>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</si>
  <si>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</si>
  <si>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</si>
  <si>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</si>
  <si>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</si>
  <si>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</si>
  <si>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</si>
  <si>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</si>
  <si>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</si>
  <si>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</si>
  <si>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</si>
  <si>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</si>
  <si>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</si>
  <si>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</si>
  <si>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</si>
  <si>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</si>
  <si>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</si>
  <si>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</si>
  <si>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</si>
  <si>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</si>
  <si>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</si>
  <si>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</si>
  <si>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</si>
  <si>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</si>
  <si>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</si>
  <si>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</si>
  <si>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</si>
  <si>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</si>
  <si>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</si>
  <si>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</si>
  <si>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</si>
  <si>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</si>
  <si>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</si>
  <si>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</si>
  <si>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</si>
  <si>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</si>
  <si>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</si>
  <si>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</si>
  <si>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</si>
  <si>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</si>
  <si>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</si>
  <si>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</si>
  <si>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</si>
  <si>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</si>
  <si>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</si>
  <si>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</si>
  <si>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</si>
  <si>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</si>
  <si>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</si>
  <si>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</si>
  <si>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</si>
  <si>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</si>
  <si>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</si>
  <si>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</si>
  <si>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</si>
  <si>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</si>
  <si>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</si>
  <si>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</si>
  <si>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</si>
  <si>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</si>
  <si>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</si>
  <si>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</si>
  <si>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</si>
  <si>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</si>
  <si>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</si>
  <si>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</si>
  <si>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</si>
  <si>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</si>
  <si>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</si>
  <si>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</si>
  <si>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</si>
  <si>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</si>
  <si>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</si>
  <si>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</si>
  <si>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</si>
  <si>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</si>
  <si>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</si>
  <si>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</si>
  <si>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</si>
  <si>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</si>
  <si>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</si>
  <si>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</si>
  <si>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</si>
  <si>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</si>
  <si>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</si>
  <si>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</si>
  <si>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</si>
  <si>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</si>
  <si>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</si>
  <si>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</si>
  <si>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</si>
  <si>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</si>
  <si>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</si>
  <si>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</si>
  <si>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</si>
  <si>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</si>
  <si>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</si>
  <si>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</si>
  <si>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</si>
  <si>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</si>
  <si>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</si>
  <si>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</si>
  <si>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</si>
  <si>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</si>
  <si>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</si>
  <si>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</si>
  <si>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</si>
  <si>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</si>
  <si>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</si>
  <si>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</si>
  <si>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</si>
  <si>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</si>
  <si>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</si>
  <si>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</si>
  <si>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</si>
  <si>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</si>
  <si>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</si>
  <si>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</si>
  <si>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</si>
  <si>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</si>
  <si>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</si>
  <si>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</si>
  <si>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</si>
  <si>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</si>
  <si>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</si>
  <si>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</si>
  <si>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</si>
  <si>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</si>
  <si>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</si>
  <si>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</si>
  <si>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</si>
  <si>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</si>
  <si>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</si>
  <si>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</si>
  <si>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</si>
  <si>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</si>
  <si>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</si>
  <si>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</si>
  <si>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</si>
  <si>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</si>
  <si>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</si>
  <si>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</si>
  <si>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</si>
  <si>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</si>
  <si>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</si>
  <si>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</si>
  <si>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</si>
  <si>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</si>
  <si>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</si>
  <si>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</si>
  <si>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</si>
  <si>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</si>
  <si>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</si>
  <si>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</si>
  <si>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</si>
  <si>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</si>
  <si>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</si>
  <si>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</si>
  <si>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</si>
  <si>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</si>
  <si>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</si>
  <si>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</si>
  <si>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</si>
  <si>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</si>
  <si>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</si>
  <si>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</si>
  <si>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</si>
  <si>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</si>
  <si>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</si>
  <si>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</si>
  <si>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</si>
  <si>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</si>
  <si>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</si>
  <si>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</si>
  <si>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</si>
  <si>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</si>
  <si>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</si>
  <si>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</si>
  <si>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</si>
  <si>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</si>
  <si>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</si>
  <si>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</si>
  <si>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</si>
  <si>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</si>
  <si>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</si>
  <si>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</si>
  <si>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</si>
  <si>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</si>
  <si>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</si>
  <si>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</si>
  <si>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</si>
  <si>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</si>
  <si>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</si>
  <si>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</si>
  <si>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</si>
  <si>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</si>
  <si>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</si>
  <si>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</si>
  <si>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</si>
  <si>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</si>
  <si>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</si>
  <si>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</si>
  <si>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</si>
  <si>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</si>
  <si>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</si>
  <si>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</si>
  <si>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</si>
  <si>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</si>
  <si>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</si>
  <si>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</si>
  <si>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</si>
  <si>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</si>
  <si>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</si>
  <si>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</si>
  <si>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</si>
  <si>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</si>
  <si>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</si>
  <si>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</si>
  <si>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</si>
  <si>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</si>
  <si>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</si>
  <si>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</si>
  <si>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</si>
  <si>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</si>
  <si>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</si>
  <si>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</si>
  <si>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</si>
  <si>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</si>
  <si>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</si>
  <si>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</si>
  <si>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</si>
  <si>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</si>
  <si>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</si>
  <si>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</si>
  <si>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</si>
  <si>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</si>
  <si>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</si>
  <si>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</si>
  <si>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</si>
  <si>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</si>
  <si>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</si>
  <si>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</si>
  <si>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</si>
  <si>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</si>
  <si>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</si>
  <si>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</si>
  <si>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</si>
  <si>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</si>
  <si>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</si>
  <si>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</si>
  <si>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</si>
  <si>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</si>
  <si>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</si>
  <si>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</si>
  <si>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</si>
  <si>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</si>
  <si>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</si>
  <si>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</si>
  <si>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</si>
  <si>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</si>
  <si>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</si>
  <si>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</si>
  <si>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</si>
  <si>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</si>
  <si>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</si>
  <si>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</si>
  <si>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</si>
  <si>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</si>
  <si>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</si>
  <si>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</si>
  <si>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</si>
  <si>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</si>
  <si>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</si>
  <si>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</si>
  <si>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</si>
  <si>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</si>
  <si>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</si>
  <si>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</si>
  <si>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</si>
  <si>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</si>
  <si>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</si>
  <si>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</si>
  <si>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</si>
  <si>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</si>
  <si>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</si>
  <si>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</si>
  <si>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</si>
  <si>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</si>
  <si>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</si>
  <si>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</si>
  <si>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</si>
  <si>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</si>
  <si>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</si>
  <si>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</si>
  <si>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</si>
  <si>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</si>
  <si>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</si>
  <si>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</si>
  <si>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</si>
  <si>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</si>
  <si>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</si>
  <si>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</si>
  <si>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</si>
  <si>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</si>
  <si>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</si>
  <si>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</si>
  <si>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</si>
  <si>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</si>
  <si>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</si>
  <si>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</si>
  <si>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</si>
  <si>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</si>
  <si>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</si>
  <si>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</si>
  <si>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</si>
  <si>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</si>
  <si>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</si>
  <si>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</si>
  <si>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</si>
  <si>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</si>
  <si>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</si>
  <si>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</si>
  <si>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</si>
  <si>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</si>
  <si>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</si>
  <si>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</si>
  <si>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</si>
  <si>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</si>
  <si>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</si>
  <si>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</si>
  <si>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</si>
  <si>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</si>
  <si>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</si>
  <si>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</si>
  <si>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</si>
  <si>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</si>
  <si>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</si>
  <si>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</si>
  <si>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</si>
  <si>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</si>
  <si>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</si>
  <si>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</si>
  <si>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</si>
  <si>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</si>
  <si>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</si>
  <si>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</si>
  <si>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</si>
  <si>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</si>
  <si>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</si>
  <si>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</si>
  <si>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</si>
  <si>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</si>
  <si>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</si>
  <si>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</si>
  <si>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</si>
  <si>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</si>
  <si>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</si>
  <si>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</si>
  <si>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</si>
  <si>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</si>
  <si>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</si>
  <si>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</si>
  <si>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</si>
  <si>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</si>
  <si>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</si>
  <si>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</si>
  <si>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</si>
  <si>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</si>
  <si>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</si>
  <si>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</si>
  <si>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</si>
  <si>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</si>
  <si>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</si>
  <si>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</si>
  <si>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</si>
  <si>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</si>
  <si>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</si>
  <si>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</si>
  <si>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</si>
  <si>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</si>
  <si>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</si>
  <si>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</si>
  <si>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</si>
  <si>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</si>
  <si>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</si>
  <si>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</si>
  <si>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</si>
  <si>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</si>
  <si>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</si>
  <si>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</si>
  <si>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</si>
  <si>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</si>
  <si>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</si>
  <si>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</si>
  <si>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</si>
  <si>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</si>
  <si>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</si>
  <si>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</si>
  <si>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</si>
  <si>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</si>
  <si>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</si>
  <si>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</si>
  <si>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</si>
  <si>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</si>
  <si>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</si>
  <si>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</si>
  <si>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</si>
  <si>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</si>
  <si>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</si>
  <si>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</si>
  <si>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</si>
  <si>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</si>
  <si>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</si>
  <si>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</si>
  <si>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</si>
  <si>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</si>
  <si>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</si>
  <si>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</si>
  <si>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</si>
  <si>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</si>
  <si>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</si>
  <si>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</si>
  <si>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</si>
  <si>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</si>
  <si>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</si>
  <si>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</si>
  <si>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</si>
  <si>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</si>
  <si>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</si>
  <si>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</si>
  <si>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</si>
  <si>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</si>
  <si>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</si>
  <si>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</si>
  <si>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</si>
  <si>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</si>
  <si>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</si>
  <si>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</si>
  <si>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</si>
  <si>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</si>
  <si>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</si>
  <si>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</si>
  <si>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</si>
  <si>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</si>
  <si>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</si>
  <si>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</si>
  <si>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</si>
  <si>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</si>
  <si>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</si>
  <si>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</si>
  <si>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</si>
  <si>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</si>
  <si>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</si>
  <si>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</si>
  <si>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</si>
  <si>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</si>
  <si>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</si>
  <si>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</si>
  <si>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</si>
  <si>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</si>
  <si>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</si>
  <si>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</si>
  <si>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</si>
  <si>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</si>
  <si>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</si>
  <si>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</si>
  <si>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</si>
  <si>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</si>
  <si>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</si>
  <si>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</si>
  <si>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</si>
  <si>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</si>
  <si>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</si>
  <si>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</si>
  <si>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</si>
  <si>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</si>
  <si>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</si>
  <si>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</si>
  <si>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</si>
  <si>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</si>
  <si>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</si>
  <si>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</si>
  <si>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</si>
  <si>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</si>
  <si>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</si>
  <si>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</si>
  <si>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</si>
  <si>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</si>
  <si>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</si>
  <si>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</si>
  <si>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</si>
  <si>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</si>
  <si>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</si>
  <si>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</si>
  <si>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</si>
  <si>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</si>
  <si>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</si>
  <si>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</si>
  <si>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</si>
  <si>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</si>
  <si>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</si>
  <si>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</si>
  <si>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</si>
  <si>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</si>
  <si>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</si>
  <si>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</si>
  <si>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</si>
  <si>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</si>
  <si>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</si>
  <si>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</si>
  <si>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</si>
  <si>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</si>
  <si>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</si>
  <si>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</si>
  <si>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</si>
  <si>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</si>
  <si>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</si>
  <si>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</si>
  <si>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</si>
  <si>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</si>
  <si>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</si>
  <si>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</si>
  <si>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</si>
  <si>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</si>
  <si>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</si>
  <si>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</si>
  <si>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</si>
  <si>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</si>
  <si>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</si>
  <si>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</si>
  <si>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</si>
  <si>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</si>
  <si>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</si>
  <si>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</si>
  <si>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</si>
  <si>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</si>
  <si>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</si>
  <si>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</si>
  <si>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</si>
  <si>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</si>
  <si>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</si>
  <si>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</si>
  <si>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</si>
  <si>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</si>
  <si>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</si>
  <si>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</si>
  <si>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</si>
  <si>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</si>
  <si>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</si>
  <si>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</si>
  <si>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</si>
  <si>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</si>
  <si>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</si>
  <si>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</si>
  <si>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</si>
  <si>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</si>
  <si>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</si>
  <si>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</si>
  <si>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</si>
  <si>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</si>
  <si>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</si>
  <si>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</si>
  <si>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</si>
  <si>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</si>
  <si>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</si>
  <si>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</si>
  <si>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</si>
  <si>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</si>
  <si>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</si>
  <si>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</si>
  <si>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</si>
  <si>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</si>
  <si>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</si>
  <si>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</si>
  <si>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</si>
  <si>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</si>
  <si>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</si>
  <si>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</si>
  <si>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</si>
  <si>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</si>
  <si>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</si>
  <si>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</si>
  <si>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</si>
  <si>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</si>
  <si>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</si>
  <si>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</si>
  <si>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</si>
  <si>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</si>
  <si>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</si>
  <si>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</si>
  <si>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</si>
  <si>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</si>
  <si>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</si>
  <si>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</si>
  <si>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</si>
  <si>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</si>
  <si>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</si>
  <si>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</si>
  <si>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</si>
  <si>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</si>
  <si>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</si>
  <si>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</si>
  <si>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</si>
  <si>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</si>
  <si>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</si>
  <si>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</si>
  <si>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</si>
  <si>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</si>
  <si>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</si>
  <si>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</si>
  <si>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</si>
  <si>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</si>
  <si>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</si>
  <si>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</si>
  <si>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</si>
  <si>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</si>
  <si>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</si>
  <si>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</si>
  <si>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</si>
  <si>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</si>
  <si>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</si>
  <si>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</si>
  <si>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</si>
  <si>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</si>
  <si>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</si>
  <si>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</si>
  <si>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</si>
  <si>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</si>
  <si>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</si>
  <si>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</si>
  <si>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</si>
  <si>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</si>
  <si>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</si>
  <si>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</si>
  <si>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</si>
  <si>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</si>
  <si>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</si>
  <si>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</si>
  <si>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</si>
  <si>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</si>
  <si>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</si>
  <si>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</si>
  <si>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</si>
  <si>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</si>
  <si>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</si>
  <si>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</si>
  <si>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</si>
  <si>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</si>
  <si>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</si>
  <si>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</si>
  <si>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</si>
  <si>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</si>
  <si>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</si>
  <si>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</si>
  <si>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</si>
  <si>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</si>
  <si>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</si>
  <si>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</si>
  <si>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</si>
  <si>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</si>
  <si>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</si>
  <si>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</si>
  <si>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</si>
  <si>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</si>
  <si>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</si>
  <si>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</si>
  <si>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</si>
  <si>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</si>
  <si>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</si>
  <si>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</si>
  <si>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</si>
  <si>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</si>
  <si>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</si>
  <si>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</si>
  <si>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</si>
  <si>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</si>
  <si>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</si>
  <si>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</si>
  <si>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</si>
  <si>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</si>
  <si>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</si>
  <si>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</si>
  <si>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</si>
  <si>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</si>
  <si>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</si>
  <si>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</si>
  <si>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</si>
  <si>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</si>
  <si>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</si>
  <si>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</si>
  <si>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</si>
  <si>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</si>
  <si>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</si>
  <si>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</si>
  <si>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</si>
  <si>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</si>
  <si>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</si>
  <si>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</si>
  <si>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</si>
  <si>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</si>
  <si>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</si>
  <si>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</si>
  <si>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</si>
  <si>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</si>
  <si>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</si>
  <si>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</si>
  <si>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</si>
  <si>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</si>
  <si>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</si>
  <si>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</si>
  <si>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</si>
  <si>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</si>
  <si>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</si>
  <si>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</si>
  <si>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</si>
  <si>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</si>
  <si>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</si>
  <si>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</si>
  <si>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</si>
  <si>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</si>
  <si>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</si>
  <si>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</si>
  <si>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</si>
  <si>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</si>
  <si>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</si>
  <si>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</si>
  <si>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</si>
  <si>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</si>
  <si>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</si>
  <si>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</si>
  <si>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</si>
  <si>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</si>
  <si>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</si>
  <si>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</si>
  <si>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</si>
  <si>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</si>
  <si>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</si>
  <si>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</si>
  <si>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</si>
  <si>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</si>
  <si>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</si>
  <si>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</si>
  <si>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</si>
  <si>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</si>
  <si>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</si>
  <si>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</si>
  <si>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</si>
  <si>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</si>
  <si>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</si>
  <si>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</si>
  <si>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</si>
  <si>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</si>
  <si>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</si>
  <si>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</si>
  <si>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</si>
  <si>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</si>
  <si>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</si>
  <si>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</si>
  <si>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</si>
  <si>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</si>
  <si>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</si>
  <si>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</si>
  <si>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</si>
  <si>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</si>
  <si>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</si>
  <si>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</si>
  <si>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</si>
  <si>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</si>
  <si>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</si>
  <si>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</si>
  <si>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</si>
  <si>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</si>
  <si>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</si>
  <si>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</si>
  <si>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</si>
  <si>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</si>
  <si>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</si>
  <si>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</si>
  <si>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</si>
  <si>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</si>
  <si>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</si>
  <si>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</si>
  <si>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</si>
  <si>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</si>
  <si>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</si>
  <si>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</si>
  <si>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</si>
  <si>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</si>
  <si>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</si>
  <si>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</si>
  <si>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</si>
  <si>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</si>
  <si>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</si>
  <si>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</si>
  <si>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</si>
  <si>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</si>
  <si>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</si>
  <si>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</si>
  <si>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</si>
  <si>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</si>
  <si>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</si>
  <si>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</si>
  <si>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</si>
  <si>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</si>
  <si>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</si>
  <si>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</si>
  <si>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</si>
  <si>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</si>
  <si>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</si>
  <si>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</si>
  <si>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</si>
  <si>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</si>
  <si>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</si>
  <si>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</si>
  <si>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</si>
  <si>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</si>
  <si>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</si>
  <si>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</si>
  <si>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</si>
  <si>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</si>
  <si>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</si>
  <si>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</si>
  <si>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</si>
  <si>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</si>
  <si>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</si>
  <si>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</si>
  <si>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</si>
  <si>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</si>
  <si>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</si>
  <si>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</si>
  <si>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</si>
  <si>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</si>
  <si>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</si>
  <si>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</si>
  <si>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</si>
  <si>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</si>
  <si>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</si>
  <si>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</si>
  <si>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</si>
  <si>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</si>
  <si>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</si>
  <si>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</si>
  <si>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</si>
  <si>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</si>
  <si>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</si>
  <si>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</si>
  <si>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</si>
  <si>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</si>
  <si>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</si>
  <si>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</si>
  <si>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</si>
  <si>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</si>
  <si>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</si>
  <si>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</si>
  <si>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</si>
  <si>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</si>
  <si>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</si>
  <si>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</si>
  <si>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</si>
  <si>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</si>
  <si>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</si>
  <si>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</si>
  <si>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</si>
  <si>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</si>
  <si>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</si>
  <si>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</si>
  <si>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</si>
  <si>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</si>
  <si>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</si>
  <si>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</si>
  <si>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</si>
  <si>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</si>
  <si>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</si>
  <si>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</si>
  <si>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</si>
  <si>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</si>
  <si>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</si>
  <si>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</si>
  <si>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</si>
  <si>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</si>
  <si>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</si>
  <si>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</si>
  <si>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</si>
  <si>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</si>
  <si>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</si>
  <si>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</si>
  <si>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</si>
  <si>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</si>
  <si>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</si>
  <si>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</si>
  <si>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</si>
  <si>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</si>
  <si>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</si>
  <si>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</si>
  <si>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</si>
  <si>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</si>
  <si>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</si>
  <si>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</si>
  <si>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</si>
  <si>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</si>
  <si>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</si>
  <si>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</si>
  <si>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</si>
  <si>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</si>
  <si>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</si>
  <si>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</si>
  <si>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</si>
  <si>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</si>
  <si>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</si>
  <si>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</si>
  <si>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</si>
  <si>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</si>
  <si>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</si>
  <si>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</si>
  <si>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</si>
  <si>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</si>
  <si>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</si>
  <si>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</si>
  <si>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</si>
  <si>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</si>
  <si>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</si>
  <si>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</si>
  <si>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</si>
  <si>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</si>
  <si>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</si>
  <si>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</si>
  <si>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</si>
  <si>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</si>
  <si>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</si>
  <si>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</si>
  <si>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</si>
  <si>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</si>
  <si>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</si>
  <si>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</si>
  <si>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</si>
  <si>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</si>
  <si>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</si>
  <si>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</si>
  <si>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</si>
  <si>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</si>
  <si>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</si>
  <si>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</si>
  <si>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</si>
  <si>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</si>
  <si>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</si>
  <si>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</si>
  <si>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</si>
  <si>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</si>
  <si>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</si>
  <si>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</si>
  <si>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</si>
  <si>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</si>
  <si>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</si>
  <si>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</si>
  <si>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</si>
  <si>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</si>
  <si>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</si>
  <si>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</si>
  <si>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</si>
  <si>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</si>
  <si>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</si>
  <si>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</si>
  <si>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</si>
  <si>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</si>
  <si>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</si>
  <si>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</si>
  <si>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</si>
  <si>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</si>
  <si>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</si>
  <si>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</si>
  <si>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</si>
  <si>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</si>
  <si>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</si>
  <si>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</si>
  <si>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</si>
  <si>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</si>
  <si>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</si>
  <si>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</si>
  <si>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</si>
  <si>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</si>
  <si>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</si>
  <si>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</si>
  <si>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</si>
  <si>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</si>
  <si>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</si>
  <si>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</si>
  <si>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</si>
  <si>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</si>
  <si>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</si>
  <si>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</si>
  <si>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</si>
  <si>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</si>
  <si>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</si>
  <si>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</si>
  <si>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</si>
  <si>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</si>
  <si>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</si>
  <si>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</si>
  <si>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</si>
  <si>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</si>
  <si>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</si>
  <si>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</si>
  <si>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</si>
  <si>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</si>
  <si>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</si>
  <si>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</si>
  <si>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</si>
  <si>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</si>
  <si>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</si>
  <si>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</si>
  <si>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</si>
  <si>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</si>
  <si>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</si>
  <si>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</si>
  <si>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</si>
  <si>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</si>
  <si>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</si>
  <si>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</si>
  <si>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</si>
  <si>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</si>
  <si>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</si>
  <si>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</si>
  <si>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</si>
  <si>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</si>
  <si>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</si>
  <si>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</si>
  <si>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</si>
  <si>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</si>
  <si>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</si>
  <si>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</si>
  <si>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</si>
  <si>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</si>
  <si>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</si>
  <si>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</si>
  <si>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</si>
  <si>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</si>
  <si>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</si>
  <si>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</si>
  <si>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</si>
  <si>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</si>
  <si>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</si>
  <si>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</si>
  <si>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</si>
  <si>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</si>
  <si>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</si>
  <si>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</si>
  <si>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</si>
  <si>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</si>
  <si>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</si>
  <si>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</si>
  <si>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</si>
  <si>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</si>
  <si>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</si>
  <si>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</si>
  <si>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</si>
  <si>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</si>
  <si>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</si>
  <si>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</si>
  <si>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</si>
  <si>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</si>
  <si>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</si>
  <si>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</si>
  <si>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</si>
  <si>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</si>
  <si>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</si>
  <si>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</si>
  <si>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</si>
  <si>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</si>
  <si>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</si>
  <si>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</si>
  <si>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</si>
  <si>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</si>
  <si>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</si>
  <si>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</si>
  <si>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</si>
  <si>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</si>
  <si>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</si>
  <si>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</si>
  <si>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</si>
  <si>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</si>
  <si>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</si>
  <si>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</si>
  <si>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</si>
  <si>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</si>
  <si>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</si>
  <si>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</si>
  <si>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</si>
  <si>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</si>
  <si>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</si>
  <si>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</si>
  <si>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</si>
  <si>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</si>
  <si>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</si>
  <si>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</si>
  <si>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</si>
  <si>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</si>
  <si>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</si>
  <si>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</si>
  <si>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</si>
  <si>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</si>
  <si>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</si>
  <si>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</si>
  <si>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</si>
  <si>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</si>
  <si>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</si>
  <si>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</si>
  <si>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</si>
  <si>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</si>
  <si>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</si>
  <si>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</si>
  <si>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</si>
  <si>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</si>
  <si>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</si>
  <si>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</si>
  <si>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</si>
  <si>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</si>
  <si>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</si>
  <si>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</si>
  <si>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</si>
  <si>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</si>
  <si>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</si>
  <si>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</si>
  <si>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</si>
  <si>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</si>
  <si>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</si>
  <si>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</si>
  <si>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</si>
  <si>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</si>
  <si>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</si>
  <si>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</si>
  <si>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</si>
  <si>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</si>
  <si>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</si>
  <si>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</si>
  <si>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</si>
  <si>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</si>
  <si>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</si>
  <si>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</si>
  <si>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</si>
  <si>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</si>
  <si>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</si>
  <si>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</si>
  <si>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</si>
  <si>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</si>
  <si>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</si>
  <si>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</si>
  <si>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</si>
  <si>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</si>
  <si>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</si>
  <si>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</si>
  <si>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</si>
  <si>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</si>
  <si>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</si>
  <si>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</si>
  <si>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</si>
  <si>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</si>
  <si>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</si>
  <si>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</si>
  <si>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</si>
  <si>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</si>
  <si>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</si>
  <si>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</si>
  <si>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</si>
  <si>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</si>
  <si>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</si>
  <si>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</si>
  <si>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</si>
  <si>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</si>
  <si>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</si>
  <si>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</si>
  <si>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</si>
  <si>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</si>
  <si>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</si>
  <si>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</si>
  <si>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</si>
  <si>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</si>
  <si>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</si>
  <si>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</si>
  <si>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</si>
  <si>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</si>
  <si>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</si>
  <si>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</si>
  <si>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</si>
  <si>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</si>
  <si>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</si>
  <si>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</si>
  <si>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</si>
  <si>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</si>
  <si>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</si>
  <si>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</si>
  <si>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</si>
  <si>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</si>
  <si>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</si>
  <si>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</si>
  <si>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</si>
  <si>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</si>
  <si>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</si>
  <si>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</si>
  <si>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</si>
  <si>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</si>
  <si>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</si>
  <si>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</si>
  <si>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</si>
  <si>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</si>
  <si>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</si>
  <si>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</si>
  <si>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</si>
  <si>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</si>
  <si>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</si>
  <si>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</si>
  <si>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</si>
  <si>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</si>
  <si>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</si>
  <si>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</si>
  <si>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</si>
  <si>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</si>
  <si>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</si>
  <si>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</si>
  <si>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</si>
  <si>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</si>
  <si>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</si>
  <si>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</si>
  <si>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</si>
  <si>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</si>
  <si>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</si>
  <si>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</si>
  <si>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</si>
  <si>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</si>
  <si>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</si>
  <si>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</si>
  <si>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</si>
  <si>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</si>
  <si>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</si>
  <si>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</si>
  <si>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</si>
  <si>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</si>
  <si>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</si>
  <si>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</si>
  <si>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</si>
  <si>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</si>
  <si>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</si>
  <si>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</si>
  <si>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</si>
  <si>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</si>
  <si>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</si>
  <si>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</si>
  <si>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</si>
  <si>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</si>
  <si>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</si>
  <si>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</si>
  <si>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</si>
  <si>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</si>
  <si>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</si>
  <si>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</si>
  <si>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</si>
  <si>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</si>
  <si>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</si>
  <si>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</si>
  <si>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</si>
  <si>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</si>
  <si>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</si>
  <si>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</si>
  <si>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</si>
  <si>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</si>
  <si>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</si>
  <si>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</si>
  <si>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</si>
  <si>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</si>
  <si>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</si>
  <si>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</si>
  <si>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</si>
  <si>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</si>
  <si>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</si>
  <si>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</si>
  <si>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</si>
  <si>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</si>
  <si>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</si>
  <si>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</si>
  <si>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</si>
  <si>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</si>
  <si>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</si>
  <si>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</si>
  <si>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</si>
  <si>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</si>
  <si>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</si>
  <si>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</si>
  <si>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</si>
  <si>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</si>
  <si>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</si>
  <si>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</si>
  <si>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</si>
  <si>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</si>
  <si>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</si>
  <si>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</si>
  <si>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</si>
  <si>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</si>
  <si>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</si>
  <si>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</si>
  <si>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</si>
  <si>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</si>
  <si>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</si>
  <si>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</si>
  <si>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</si>
  <si>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</si>
  <si>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</si>
  <si>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</si>
  <si>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</si>
  <si>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</si>
  <si>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</si>
  <si>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</si>
  <si>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</si>
  <si>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</si>
  <si>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</si>
  <si>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</si>
  <si>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</si>
  <si>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</si>
  <si>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</si>
  <si>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</si>
  <si>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</si>
  <si>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</si>
  <si>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</si>
  <si>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</si>
  <si>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</si>
  <si>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</si>
  <si>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</si>
  <si>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</si>
  <si>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</si>
  <si>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</si>
  <si>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</si>
  <si>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</si>
  <si>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</si>
  <si>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</si>
  <si>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</si>
  <si>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</si>
  <si>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</si>
  <si>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</si>
  <si>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</si>
  <si>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</si>
  <si>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</si>
  <si>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</si>
  <si>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</si>
  <si>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</si>
  <si>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</si>
  <si>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</si>
  <si>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</si>
  <si>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</si>
  <si>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</si>
  <si>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</si>
  <si>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</si>
  <si>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</si>
  <si>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</si>
  <si>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</si>
  <si>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</si>
  <si>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</si>
  <si>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</si>
  <si>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</si>
  <si>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</si>
  <si>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</si>
  <si>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</si>
  <si>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</si>
  <si>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</si>
  <si>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</si>
  <si>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</si>
  <si>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</si>
  <si>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</si>
  <si>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</si>
  <si>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</si>
  <si>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</si>
  <si>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</si>
  <si>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</si>
  <si>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</si>
  <si>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</si>
  <si>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</si>
  <si>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</si>
  <si>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</si>
  <si>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</si>
  <si>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</si>
  <si>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</si>
  <si>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</si>
  <si>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</si>
  <si>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</si>
  <si>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</si>
  <si>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</si>
  <si>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</si>
  <si>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</si>
  <si>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</si>
  <si>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</si>
  <si>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</si>
  <si>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</si>
  <si>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</si>
  <si>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</si>
  <si>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</si>
  <si>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</si>
  <si>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</si>
  <si>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</si>
  <si>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</si>
  <si>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</si>
  <si>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</si>
  <si>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</si>
  <si>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</si>
  <si>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</si>
  <si>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</si>
  <si>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</si>
  <si>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</si>
  <si>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</si>
  <si>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</si>
  <si>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</si>
  <si>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</si>
  <si>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</si>
  <si>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</si>
  <si>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</si>
  <si>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</si>
  <si>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</si>
  <si>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</si>
  <si>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</si>
  <si>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</si>
  <si>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</si>
  <si>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</si>
  <si>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</si>
  <si>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</si>
  <si>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</si>
  <si>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</si>
  <si>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</si>
  <si>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</si>
  <si>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</si>
  <si>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</si>
  <si>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</si>
  <si>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</si>
  <si>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</si>
  <si>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</si>
  <si>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</si>
  <si>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</si>
  <si>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</si>
  <si>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</si>
  <si>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</si>
  <si>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</si>
  <si>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</si>
  <si>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</si>
  <si>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</si>
  <si>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</si>
  <si>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</si>
  <si>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</si>
  <si>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</si>
  <si>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</si>
  <si>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</si>
  <si>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</si>
  <si>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</si>
  <si>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</si>
  <si>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</si>
  <si>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</si>
  <si>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</si>
  <si>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</si>
  <si>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</si>
  <si>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</si>
  <si>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</si>
  <si>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</si>
  <si>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</si>
  <si>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</si>
  <si>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</si>
  <si>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</si>
  <si>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</si>
  <si>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</si>
  <si>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</si>
  <si>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</si>
  <si>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</si>
  <si>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</si>
  <si>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</si>
  <si>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</si>
  <si>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</si>
  <si>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</si>
  <si>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</si>
  <si>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</si>
  <si>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</si>
  <si>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</si>
  <si>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</si>
  <si>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</si>
  <si>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</si>
  <si>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</si>
  <si>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</si>
  <si>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</si>
  <si>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</si>
  <si>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</si>
  <si>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</si>
  <si>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</si>
  <si>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</si>
  <si>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</si>
  <si>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</si>
  <si>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</si>
  <si>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</si>
  <si>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</si>
  <si>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</si>
  <si>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</si>
  <si>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</si>
  <si>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</si>
  <si>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</si>
  <si>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</si>
  <si>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</si>
  <si>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</si>
  <si>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</si>
  <si>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</si>
  <si>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</si>
  <si>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</si>
  <si>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</si>
  <si>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</si>
  <si>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</si>
  <si>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</si>
  <si>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</si>
  <si>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</si>
  <si>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</si>
  <si>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</si>
  <si>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</si>
  <si>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</si>
  <si>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</si>
  <si>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</si>
  <si>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</si>
  <si>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</si>
  <si>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</si>
  <si>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</si>
  <si>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</si>
  <si>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</si>
  <si>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</si>
  <si>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</si>
  <si>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</si>
  <si>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</si>
  <si>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</si>
  <si>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</si>
  <si>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</si>
  <si>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</si>
  <si>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</si>
  <si>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</si>
  <si>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</si>
  <si>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</si>
  <si>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</si>
  <si>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</si>
  <si>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</si>
  <si>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</si>
  <si>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</si>
  <si>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</si>
  <si>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</si>
  <si>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</si>
  <si>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</si>
  <si>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</si>
  <si>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</si>
  <si>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</si>
  <si>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</si>
  <si>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</si>
  <si>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</si>
  <si>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</si>
  <si>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</si>
  <si>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</si>
  <si>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</si>
  <si>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</si>
  <si>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</si>
  <si>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</si>
  <si>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</si>
  <si>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</si>
  <si>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</si>
  <si>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</si>
  <si>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</si>
  <si>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</si>
  <si>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</si>
  <si>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</si>
  <si>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</si>
  <si>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</si>
  <si>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</si>
  <si>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</si>
  <si>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</si>
  <si>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</si>
  <si>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</si>
  <si>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</si>
  <si>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</si>
  <si>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</si>
  <si>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</si>
  <si>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</si>
  <si>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</si>
  <si>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</si>
  <si>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</si>
  <si>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</si>
  <si>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</si>
  <si>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</si>
  <si>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</si>
  <si>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</si>
  <si>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</si>
  <si>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</si>
  <si>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</si>
  <si>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</si>
  <si>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</si>
  <si>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</si>
  <si>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</si>
  <si>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</si>
  <si>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</si>
  <si>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</si>
  <si>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</si>
  <si>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</si>
  <si>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</si>
  <si>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</si>
  <si>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</si>
  <si>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</si>
  <si>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</si>
  <si>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</si>
  <si>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</si>
  <si>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</si>
  <si>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</si>
  <si>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</si>
  <si>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</si>
  <si>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</si>
  <si>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</si>
  <si>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</si>
  <si>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</si>
  <si>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</si>
  <si>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</si>
  <si>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</si>
  <si>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</si>
  <si>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</si>
  <si>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</si>
  <si>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</si>
  <si>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</si>
  <si>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</si>
  <si>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</si>
  <si>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</si>
  <si>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</si>
  <si>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</si>
  <si>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</si>
  <si>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</si>
  <si>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</si>
  <si>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</si>
  <si>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</si>
  <si>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</si>
  <si>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</si>
  <si>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</si>
  <si>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</si>
  <si>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</si>
  <si>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</si>
  <si>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</si>
  <si>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</si>
  <si>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</si>
  <si>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</si>
  <si>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</si>
  <si>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</si>
  <si>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</si>
  <si>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</si>
  <si>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</si>
  <si>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</si>
  <si>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</si>
  <si>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</si>
  <si>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</si>
  <si>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</si>
  <si>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</si>
  <si>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</si>
  <si>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</si>
  <si>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</si>
  <si>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</si>
  <si>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</si>
  <si>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</si>
  <si>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</si>
  <si>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</si>
  <si>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</si>
  <si>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</si>
  <si>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</si>
  <si>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</si>
  <si>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</si>
  <si>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</si>
  <si>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</si>
  <si>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</si>
  <si>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</si>
  <si>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</si>
  <si>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</si>
  <si>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</si>
  <si>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</si>
  <si>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</si>
  <si>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</si>
  <si>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</si>
  <si>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</si>
  <si>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</si>
  <si>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</si>
  <si>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</si>
  <si>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</si>
  <si>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</si>
  <si>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</si>
  <si>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</si>
  <si>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</si>
  <si>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</si>
  <si>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</si>
  <si>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</si>
  <si>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</si>
  <si>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</si>
  <si>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</si>
  <si>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</si>
  <si>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</si>
  <si>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</si>
  <si>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</si>
  <si>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</si>
  <si>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</si>
  <si>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</si>
  <si>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</si>
  <si>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</si>
  <si>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</si>
  <si>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</si>
  <si>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</si>
  <si>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</si>
  <si>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</si>
  <si>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</si>
  <si>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</si>
  <si>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</si>
  <si>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</si>
  <si>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</si>
  <si>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</si>
  <si>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</si>
  <si>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</si>
  <si>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</si>
  <si>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</si>
  <si>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</si>
  <si>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</si>
  <si>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</si>
  <si>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</si>
  <si>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</si>
  <si>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</si>
  <si>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</si>
  <si>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</si>
  <si>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</si>
  <si>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</si>
  <si>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</si>
  <si>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</si>
  <si>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</si>
  <si>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</si>
  <si>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</si>
  <si>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</si>
  <si>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</si>
  <si>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</si>
  <si>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</si>
  <si>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</si>
  <si>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</si>
  <si>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</si>
  <si>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</si>
  <si>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</si>
  <si>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</si>
  <si>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</si>
  <si>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</si>
  <si>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</si>
  <si>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</si>
  <si>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</si>
  <si>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</si>
  <si>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</si>
  <si>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</si>
  <si>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</si>
  <si>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</si>
  <si>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</si>
  <si>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</si>
  <si>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</si>
  <si>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</si>
  <si>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</si>
  <si>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</si>
  <si>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</si>
  <si>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</si>
  <si>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</si>
  <si>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</si>
  <si>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</si>
  <si>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</si>
  <si>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</si>
  <si>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</si>
  <si>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</si>
  <si>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</si>
  <si>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</si>
  <si>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</si>
  <si>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</si>
  <si>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</si>
  <si>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</si>
  <si>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</si>
  <si>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</si>
  <si>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</si>
  <si>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</si>
  <si>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</si>
  <si>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</si>
  <si>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</si>
  <si>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</si>
  <si>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</si>
  <si>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</si>
  <si>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</si>
  <si>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</si>
  <si>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</si>
  <si>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</si>
  <si>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</si>
  <si>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</si>
  <si>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</si>
  <si>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</si>
  <si>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</si>
  <si>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</si>
  <si>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</si>
  <si>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</si>
  <si>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</si>
  <si>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</si>
  <si>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</si>
  <si>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</si>
  <si>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</si>
  <si>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</si>
  <si>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</si>
  <si>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</si>
  <si>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</si>
  <si>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</si>
  <si>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</si>
  <si>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</si>
  <si>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</si>
  <si>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</si>
  <si>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</si>
  <si>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</si>
  <si>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</si>
  <si>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</si>
  <si>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</si>
  <si>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</si>
  <si>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</si>
  <si>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</si>
  <si>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</si>
  <si>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</si>
  <si>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</si>
  <si>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</si>
  <si>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</si>
  <si>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</si>
  <si>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</si>
  <si>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</si>
  <si>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</si>
  <si>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</si>
  <si>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</si>
  <si>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</si>
  <si>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</si>
  <si>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</si>
  <si>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</si>
  <si>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</si>
  <si>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</si>
  <si>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</si>
  <si>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</si>
  <si>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</si>
  <si>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</si>
  <si>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</si>
  <si>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</si>
  <si>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</si>
  <si>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</si>
  <si>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</si>
  <si>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</si>
  <si>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</si>
  <si>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</si>
  <si>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</si>
  <si>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</si>
  <si>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</si>
  <si>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</si>
  <si>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</si>
  <si>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</si>
  <si>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</si>
  <si>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</si>
  <si>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</si>
  <si>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</si>
  <si>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</si>
  <si>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</si>
  <si>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</si>
  <si>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</si>
  <si>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</si>
  <si>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</si>
  <si>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</si>
  <si>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</si>
  <si>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</si>
  <si>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</si>
  <si>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</si>
  <si>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</si>
  <si>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</si>
  <si>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</si>
  <si>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</si>
  <si>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</si>
  <si>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</si>
  <si>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</si>
  <si>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</si>
  <si>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</si>
  <si>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</si>
  <si>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</si>
  <si>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</si>
  <si>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</si>
  <si>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</si>
  <si>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</si>
  <si>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</si>
  <si>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</si>
  <si>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</si>
  <si>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</si>
  <si>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</si>
  <si>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</si>
  <si>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</si>
  <si>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</si>
  <si>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</si>
  <si>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</si>
  <si>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</si>
  <si>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</si>
  <si>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</si>
  <si>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</si>
  <si>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</si>
  <si>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</si>
  <si>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</si>
  <si>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</si>
  <si>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</si>
  <si>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</si>
  <si>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</si>
  <si>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</si>
  <si>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</si>
  <si>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</si>
  <si>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</si>
  <si>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</si>
  <si>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</si>
  <si>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</si>
  <si>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</si>
  <si>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</si>
  <si>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</si>
  <si>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</si>
  <si>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</si>
  <si>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</si>
  <si>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</si>
  <si>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</si>
  <si>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</si>
  <si>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</si>
  <si>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</si>
  <si>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</si>
  <si>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</si>
  <si>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</si>
  <si>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</si>
  <si>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</si>
  <si>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</si>
  <si>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</si>
  <si>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</si>
  <si>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</si>
  <si>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</si>
  <si>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</si>
  <si>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</si>
  <si>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</si>
  <si>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</si>
  <si>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</si>
  <si>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</si>
  <si>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</si>
  <si>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</si>
  <si>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</si>
  <si>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</si>
  <si>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</si>
  <si>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</si>
  <si>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</si>
  <si>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</si>
  <si>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</si>
  <si>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</si>
  <si>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</si>
  <si>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</si>
  <si>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</si>
  <si>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</si>
  <si>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</si>
  <si>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</si>
  <si>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</si>
  <si>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</si>
  <si>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</si>
  <si>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</si>
  <si>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</si>
  <si>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</si>
  <si>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</si>
  <si>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</si>
  <si>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</si>
  <si>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</si>
  <si>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</si>
  <si>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</si>
  <si>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</si>
  <si>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</si>
  <si>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</si>
  <si>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</si>
  <si>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</si>
  <si>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</si>
  <si>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</si>
  <si>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</si>
  <si>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</si>
  <si>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</si>
  <si>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</si>
  <si>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</si>
  <si>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</si>
  <si>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</si>
  <si>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</si>
  <si>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</si>
  <si>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</si>
  <si>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</si>
  <si>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</si>
  <si>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</si>
  <si>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</si>
  <si>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</si>
  <si>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</si>
  <si>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</si>
  <si>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</si>
  <si>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</si>
  <si>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</si>
  <si>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</si>
  <si>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</si>
  <si>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</si>
  <si>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</si>
  <si>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</si>
  <si>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</si>
  <si>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</si>
  <si>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</si>
  <si>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</si>
  <si>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</si>
  <si>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</si>
  <si>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</si>
  <si>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</si>
  <si>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</si>
  <si>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</si>
  <si>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</si>
  <si>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</si>
  <si>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</si>
  <si>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</si>
  <si>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</si>
  <si>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</si>
  <si>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</si>
  <si>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</si>
  <si>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</si>
  <si>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</si>
  <si>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</si>
  <si>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</si>
  <si>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</si>
  <si>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</si>
  <si>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</si>
  <si>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</si>
  <si>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</si>
  <si>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</si>
  <si>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</si>
  <si>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</si>
  <si>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</si>
  <si>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</si>
  <si>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</si>
  <si>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</si>
  <si>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</si>
  <si>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</si>
  <si>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</si>
  <si>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</si>
  <si>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</si>
  <si>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</si>
  <si>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</si>
  <si>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</si>
  <si>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</si>
  <si>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</si>
  <si>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</si>
  <si>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</si>
  <si>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</si>
  <si>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</si>
  <si>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</si>
  <si>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</si>
  <si>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</si>
  <si>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</si>
  <si>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</si>
  <si>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</si>
  <si>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</si>
  <si>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</si>
  <si>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</si>
  <si>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</si>
  <si>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</si>
  <si>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</si>
  <si>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</si>
  <si>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</si>
  <si>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</si>
  <si>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</si>
  <si>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</si>
  <si>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</si>
  <si>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</si>
  <si>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</si>
  <si>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</si>
  <si>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</si>
  <si>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</si>
  <si>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</si>
  <si>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</si>
  <si>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</si>
  <si>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</si>
  <si>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</si>
  <si>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</si>
  <si>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</si>
  <si>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</si>
  <si>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</si>
  <si>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</si>
  <si>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</si>
  <si>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</si>
  <si>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</si>
  <si>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</si>
  <si>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</si>
  <si>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</si>
  <si>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</si>
  <si>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</si>
  <si>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</si>
  <si>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</si>
  <si>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</si>
  <si>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</si>
  <si>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</si>
  <si>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</si>
  <si>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</si>
  <si>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</si>
  <si>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</si>
  <si>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</si>
  <si>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</si>
  <si>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</si>
  <si>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</si>
  <si>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</si>
  <si>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</si>
  <si>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</si>
  <si>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</si>
  <si>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</si>
  <si>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</si>
  <si>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</si>
  <si>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</si>
  <si>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</si>
  <si>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</si>
  <si>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</si>
  <si>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</si>
  <si>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</si>
  <si>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</si>
  <si>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</si>
  <si>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</si>
  <si>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</si>
  <si>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</si>
  <si>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</si>
  <si>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</si>
  <si>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</si>
  <si>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</si>
  <si>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</si>
  <si>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</si>
  <si>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</si>
  <si>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</si>
  <si>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</si>
  <si>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</si>
  <si>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</si>
  <si>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</si>
  <si>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</si>
  <si>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</si>
  <si>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</si>
  <si>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</si>
  <si>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</si>
  <si>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</si>
  <si>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</si>
  <si>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</si>
  <si>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</si>
  <si>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</si>
  <si>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</si>
  <si>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</si>
  <si>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</si>
  <si>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</si>
  <si>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</si>
  <si>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</si>
  <si>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</si>
  <si>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</si>
  <si>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</si>
  <si>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</si>
  <si>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</si>
  <si>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</si>
  <si>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</si>
  <si>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</si>
  <si>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</si>
  <si>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</si>
  <si>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</si>
  <si>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</si>
  <si>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</si>
  <si>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</si>
  <si>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</si>
  <si>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</si>
  <si>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</si>
  <si>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</si>
  <si>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</si>
  <si>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</si>
  <si>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</si>
  <si>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</si>
  <si>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</si>
  <si>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</si>
  <si>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</si>
  <si>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</si>
  <si>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</si>
  <si>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</si>
  <si>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</si>
  <si>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</si>
  <si>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</si>
  <si>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</si>
  <si>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</si>
  <si>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</si>
  <si>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</si>
  <si>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</si>
  <si>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</si>
  <si>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</si>
  <si>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</si>
  <si>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</si>
  <si>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</si>
  <si>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</si>
  <si>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</si>
  <si>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</si>
  <si>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</si>
  <si>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</si>
  <si>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</si>
  <si>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</si>
  <si>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</si>
  <si>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</si>
  <si>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</si>
  <si>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</si>
  <si>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</si>
  <si>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</si>
  <si>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</si>
  <si>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</si>
  <si>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</si>
  <si>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</si>
  <si>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</si>
  <si>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</si>
  <si>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</si>
  <si>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</si>
  <si>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</si>
  <si>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</si>
  <si>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</si>
  <si>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</si>
  <si>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</si>
  <si>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</si>
  <si>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</si>
  <si>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</si>
  <si>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</si>
  <si>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</si>
  <si>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</si>
  <si>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</si>
  <si>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</si>
  <si>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</si>
  <si>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</si>
  <si>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</si>
  <si>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</si>
  <si>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</si>
  <si>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</si>
  <si>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</si>
  <si>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</si>
  <si>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</si>
  <si>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</si>
  <si>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</si>
  <si>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</si>
  <si>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</si>
  <si>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</si>
  <si>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</si>
  <si>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</si>
  <si>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</si>
  <si>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</si>
  <si>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</si>
  <si>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</si>
  <si>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</si>
  <si>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</si>
  <si>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</si>
  <si>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</si>
  <si>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</si>
  <si>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</si>
  <si>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</si>
  <si>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</si>
  <si>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</si>
  <si>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</si>
  <si>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</si>
  <si>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</si>
  <si>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</si>
  <si>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</si>
  <si>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</si>
  <si>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</si>
  <si>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</si>
  <si>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</si>
  <si>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</si>
  <si>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</si>
  <si>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</si>
  <si>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</si>
  <si>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</si>
  <si>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</si>
  <si>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</si>
  <si>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</si>
  <si>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</si>
  <si>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</si>
  <si>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</si>
  <si>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</si>
  <si>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</si>
  <si>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</si>
  <si>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</si>
  <si>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</si>
  <si>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</si>
  <si>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</si>
  <si>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</si>
  <si>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</si>
  <si>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</si>
  <si>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</si>
  <si>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</si>
  <si>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</si>
  <si>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</si>
  <si>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</si>
  <si>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</si>
  <si>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</si>
  <si>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</si>
  <si>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</si>
  <si>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</si>
  <si>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</si>
  <si>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</si>
  <si>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</si>
  <si>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</si>
  <si>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</si>
  <si>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</si>
  <si>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</si>
  <si>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</si>
  <si>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</si>
  <si>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</si>
  <si>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</si>
  <si>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</si>
  <si>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</si>
  <si>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</si>
  <si>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</si>
  <si>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</si>
  <si>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</si>
  <si>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</si>
  <si>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</si>
  <si>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</si>
  <si>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</si>
  <si>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</si>
  <si>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</si>
  <si>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</si>
  <si>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</si>
  <si>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</si>
  <si>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</si>
  <si>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</si>
  <si>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</si>
  <si>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</si>
  <si>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</si>
  <si>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</si>
  <si>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</si>
  <si>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</si>
  <si>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</si>
  <si>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</si>
  <si>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</si>
  <si>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</si>
  <si>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</si>
  <si>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</si>
  <si>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</si>
  <si>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</si>
  <si>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</si>
  <si>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</si>
  <si>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</si>
  <si>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</si>
  <si>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</si>
  <si>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</si>
  <si>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</si>
  <si>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</si>
  <si>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</si>
  <si>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</si>
  <si>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</si>
  <si>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</si>
  <si>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</si>
  <si>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</si>
  <si>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</si>
  <si>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</si>
  <si>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</si>
  <si>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</si>
  <si>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</si>
  <si>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</si>
  <si>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</si>
  <si>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</si>
  <si>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</si>
  <si>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</si>
  <si>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</si>
  <si>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</si>
  <si>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</si>
  <si>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</si>
  <si>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</si>
  <si>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</si>
  <si>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</si>
  <si>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</si>
  <si>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</si>
  <si>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</si>
  <si>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</si>
  <si>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</si>
  <si>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</si>
  <si>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</si>
  <si>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</si>
  <si>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</si>
  <si>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</si>
  <si>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</si>
  <si>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</si>
  <si>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</si>
  <si>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</si>
  <si>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</si>
  <si>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</si>
  <si>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</si>
  <si>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</si>
  <si>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</si>
  <si>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</si>
  <si>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</si>
  <si>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</si>
  <si>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</si>
  <si>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</si>
  <si>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</si>
  <si>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</si>
  <si>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</si>
  <si>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</si>
  <si>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</si>
  <si>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</si>
  <si>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</si>
  <si>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</si>
  <si>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</si>
  <si>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</si>
  <si>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</si>
  <si>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</si>
  <si>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</si>
  <si>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</si>
  <si>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</si>
  <si>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</si>
  <si>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</si>
  <si>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</si>
  <si>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</si>
  <si>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</si>
  <si>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</si>
  <si>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</si>
  <si>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</si>
  <si>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</si>
  <si>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</si>
  <si>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</si>
  <si>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</si>
  <si>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</si>
  <si>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</si>
  <si>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</si>
  <si>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</si>
  <si>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</si>
  <si>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</si>
  <si>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</si>
  <si>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</si>
  <si>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</si>
  <si>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</si>
  <si>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</si>
  <si>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</si>
  <si>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</si>
  <si>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</si>
  <si>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</si>
  <si>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</si>
  <si>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</si>
  <si>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</si>
  <si>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</si>
  <si>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</si>
  <si>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</si>
  <si>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</si>
  <si>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</si>
  <si>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</si>
  <si>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</si>
  <si>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</si>
  <si>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</si>
  <si>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</si>
  <si>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</si>
  <si>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</si>
  <si>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</si>
  <si>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</si>
  <si>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</si>
  <si>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</si>
  <si>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</si>
  <si>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</si>
  <si>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</si>
  <si>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</si>
  <si>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</si>
  <si>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</si>
  <si>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</si>
  <si>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</si>
  <si>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</si>
  <si>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</si>
  <si>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</si>
  <si>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</si>
  <si>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</si>
  <si>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</si>
  <si>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</si>
  <si>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</si>
  <si>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</si>
  <si>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</si>
  <si>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</si>
  <si>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</si>
  <si>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</si>
  <si>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</si>
  <si>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</si>
  <si>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</si>
  <si>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</si>
  <si>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</si>
  <si>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</si>
  <si>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</si>
  <si>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</si>
  <si>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</si>
  <si>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</si>
  <si>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</si>
  <si>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</si>
  <si>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</si>
  <si>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</si>
  <si>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</si>
  <si>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</si>
  <si>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</si>
  <si>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</si>
  <si>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</si>
  <si>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</si>
  <si>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</si>
  <si>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</si>
  <si>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</si>
  <si>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</si>
  <si>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</si>
  <si>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</si>
  <si>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</si>
  <si>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</si>
  <si>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</si>
  <si>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</si>
  <si>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</si>
  <si>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</si>
  <si>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</si>
  <si>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</si>
  <si>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</si>
  <si>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</si>
  <si>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</si>
  <si>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</si>
  <si>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</si>
  <si>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</si>
  <si>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</si>
  <si>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</si>
  <si>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</si>
  <si>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</si>
  <si>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</si>
  <si>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</si>
  <si>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</si>
  <si>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</si>
  <si>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</si>
  <si>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</si>
  <si>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</si>
  <si>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</si>
  <si>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</si>
  <si>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</si>
  <si>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</si>
  <si>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</si>
  <si>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</si>
  <si>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</si>
  <si>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</si>
  <si>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</si>
  <si>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</si>
  <si>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</si>
  <si>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</si>
  <si>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</si>
  <si>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</si>
  <si>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</si>
  <si>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</si>
  <si>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</si>
  <si>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</si>
  <si>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</si>
  <si>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</si>
  <si>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</si>
  <si>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</si>
  <si>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</si>
  <si>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</si>
  <si>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</si>
  <si>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</si>
  <si>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</si>
  <si>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</si>
  <si>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</si>
  <si>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</si>
  <si>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</si>
  <si>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</si>
  <si>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</si>
  <si>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</si>
  <si>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</si>
  <si>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</si>
  <si>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</si>
  <si>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</si>
  <si>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</si>
  <si>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</si>
  <si>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</si>
  <si>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</si>
  <si>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</si>
  <si>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</si>
  <si>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</si>
  <si>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</si>
  <si>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</si>
  <si>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</si>
  <si>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</si>
  <si>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</si>
  <si>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</si>
  <si>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</si>
  <si>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</si>
  <si>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</si>
  <si>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</si>
  <si>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</si>
  <si>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</si>
  <si>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</si>
  <si>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</si>
  <si>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</si>
  <si>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</si>
  <si>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</si>
  <si>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</si>
  <si>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</si>
  <si>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</si>
  <si>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</si>
  <si>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</si>
  <si>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</si>
  <si>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</si>
  <si>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</si>
  <si>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</si>
  <si>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</si>
  <si>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</si>
  <si>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</si>
  <si>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</si>
  <si>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</si>
  <si>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</si>
  <si>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</si>
  <si>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</si>
  <si>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</si>
  <si>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</si>
  <si>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</si>
  <si>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</si>
  <si>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</si>
  <si>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</si>
  <si>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</si>
  <si>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</si>
  <si>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</si>
  <si>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</si>
  <si>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</si>
  <si>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</si>
  <si>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</si>
  <si>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</si>
  <si>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</si>
  <si>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</si>
  <si>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</si>
  <si>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</si>
  <si>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</si>
  <si>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</si>
  <si>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</si>
  <si>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</si>
  <si>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</si>
  <si>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</si>
  <si>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</si>
  <si>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</si>
  <si>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</si>
  <si>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</si>
  <si>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</si>
  <si>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</si>
  <si>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</si>
  <si>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</si>
  <si>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</si>
  <si>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</si>
  <si>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</si>
  <si>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</si>
  <si>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</si>
  <si>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</si>
  <si>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</si>
  <si>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</si>
  <si>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</si>
  <si>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</si>
  <si>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</si>
  <si>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</si>
  <si>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</si>
  <si>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</si>
  <si>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</si>
  <si>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</si>
  <si>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</si>
  <si>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</si>
  <si>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</si>
  <si>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</si>
  <si>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</si>
  <si>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</si>
  <si>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</si>
  <si>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</si>
  <si>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</si>
  <si>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</si>
  <si>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</si>
  <si>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</si>
  <si>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</si>
  <si>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</si>
  <si>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</si>
  <si>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</si>
  <si>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</si>
  <si>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</si>
  <si>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</si>
  <si>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</si>
  <si>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</si>
  <si>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</si>
  <si>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</si>
  <si>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</si>
  <si>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</si>
  <si>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</si>
  <si>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</si>
  <si>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</si>
  <si>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</si>
  <si>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</si>
  <si>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</si>
  <si>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</si>
  <si>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</si>
  <si>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</si>
  <si>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</si>
  <si>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</si>
  <si>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</si>
  <si>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</si>
  <si>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</si>
  <si>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</si>
  <si>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</si>
  <si>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</si>
  <si>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</si>
  <si>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</si>
  <si>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</si>
  <si>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</si>
  <si>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</si>
  <si>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</si>
  <si>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</si>
  <si>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</si>
  <si>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</si>
  <si>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</si>
  <si>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</si>
  <si>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</si>
  <si>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</si>
  <si>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</si>
  <si>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</si>
  <si>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</si>
  <si>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</si>
  <si>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</si>
  <si>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</si>
  <si>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</si>
  <si>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</si>
  <si>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</si>
  <si>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</si>
  <si>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</si>
  <si>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</si>
  <si>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</si>
  <si>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</si>
  <si>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</si>
  <si>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</si>
  <si>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</si>
  <si>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</si>
  <si>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</si>
  <si>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</si>
  <si>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</si>
  <si>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</si>
  <si>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</si>
  <si>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</si>
  <si>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</si>
  <si>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</si>
  <si>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</si>
  <si>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</si>
  <si>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</si>
  <si>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</si>
  <si>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</si>
  <si>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</si>
  <si>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</si>
  <si>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</si>
  <si>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</si>
  <si>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</si>
  <si>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</si>
  <si>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</si>
  <si>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</si>
  <si>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</si>
  <si>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</si>
  <si>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</si>
  <si>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</si>
  <si>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</si>
  <si>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</si>
  <si>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</si>
  <si>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</si>
  <si>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</si>
  <si>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</si>
  <si>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</si>
  <si>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</si>
  <si>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</si>
  <si>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</si>
  <si>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</si>
  <si>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</si>
  <si>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</si>
  <si>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</si>
  <si>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</si>
  <si>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</si>
  <si>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</si>
  <si>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</si>
  <si>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</si>
  <si>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</si>
  <si>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</si>
  <si>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</si>
  <si>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</si>
  <si>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</si>
  <si>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</si>
  <si>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</si>
  <si>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</si>
  <si>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</si>
  <si>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</si>
  <si>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</si>
  <si>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</si>
  <si>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</si>
  <si>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</si>
  <si>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</si>
  <si>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</si>
  <si>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</si>
  <si>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</si>
  <si>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</si>
  <si>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</si>
  <si>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</si>
  <si>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</si>
  <si>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</si>
  <si>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</si>
  <si>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</si>
  <si>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</si>
  <si>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</si>
  <si>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</si>
  <si>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</si>
  <si>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</si>
  <si>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</si>
  <si>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</si>
  <si>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</si>
  <si>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</si>
  <si>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</si>
  <si>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</si>
  <si>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</si>
  <si>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</si>
  <si>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</si>
  <si>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</si>
  <si>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</si>
  <si>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</si>
  <si>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</si>
  <si>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</si>
  <si>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</si>
  <si>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</si>
  <si>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</si>
  <si>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</si>
  <si>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</si>
  <si>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</si>
  <si>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</si>
  <si>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</si>
  <si>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</si>
  <si>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</si>
  <si>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</si>
  <si>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</si>
  <si>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</si>
  <si>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</si>
  <si>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</si>
  <si>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</si>
  <si>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</si>
  <si>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</si>
  <si>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</si>
  <si>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</si>
  <si>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</si>
  <si>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</si>
  <si>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</si>
  <si>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</si>
  <si>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</si>
  <si>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</si>
  <si>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</si>
  <si>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</si>
  <si>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</si>
  <si>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</si>
  <si>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</si>
  <si>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</si>
  <si>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</si>
  <si>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</si>
  <si>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</si>
  <si>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</si>
  <si>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</si>
  <si>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</si>
  <si>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</si>
  <si>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</si>
  <si>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</si>
  <si>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</si>
  <si>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</si>
  <si>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</si>
  <si>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</si>
  <si>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</si>
  <si>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</si>
  <si>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</si>
  <si>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</si>
  <si>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</si>
  <si>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</si>
  <si>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</si>
  <si>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</si>
  <si>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</si>
  <si>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</si>
  <si>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</si>
  <si>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</si>
  <si>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</si>
  <si>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</si>
  <si>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</si>
  <si>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</si>
  <si>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</si>
  <si>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</si>
  <si>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</si>
  <si>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</si>
  <si>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</si>
  <si>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</si>
  <si>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</si>
  <si>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</si>
  <si>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</si>
  <si>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</si>
  <si>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</si>
  <si>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</si>
  <si>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</si>
  <si>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</si>
  <si>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</si>
  <si>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</si>
  <si>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</si>
  <si>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</si>
  <si>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</si>
  <si>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</si>
  <si>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</si>
  <si>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</si>
  <si>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</si>
  <si>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</si>
  <si>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</si>
  <si>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</si>
  <si>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</si>
  <si>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</si>
  <si>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</si>
  <si>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</si>
  <si>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</si>
  <si>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</si>
  <si>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</si>
  <si>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</si>
  <si>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</si>
  <si>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</si>
  <si>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</si>
  <si>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</si>
  <si>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</si>
  <si>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</si>
  <si>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</si>
  <si>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</si>
  <si>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</si>
  <si>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</si>
  <si>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</si>
  <si>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</si>
  <si>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</si>
  <si>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</si>
  <si>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</si>
  <si>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</si>
  <si>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</si>
  <si>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</si>
  <si>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</si>
  <si>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</si>
  <si>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</si>
  <si>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</si>
  <si>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</si>
  <si>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</si>
  <si>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</si>
  <si>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</si>
  <si>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</si>
  <si>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</si>
  <si>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</si>
  <si>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</si>
  <si>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</si>
  <si>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</si>
  <si>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</si>
  <si>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</si>
  <si>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</si>
  <si>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</si>
  <si>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</si>
  <si>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</si>
  <si>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</si>
  <si>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</si>
  <si>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</si>
  <si>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</si>
  <si>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</si>
  <si>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</si>
  <si>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</si>
  <si>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</si>
  <si>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</si>
  <si>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</si>
  <si>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</si>
  <si>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</si>
  <si>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</si>
  <si>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</si>
  <si>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</si>
  <si>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</si>
  <si>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</si>
  <si>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</si>
  <si>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</si>
  <si>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</si>
  <si>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</si>
  <si>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</si>
  <si>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</si>
  <si>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</si>
  <si>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</si>
  <si>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</si>
  <si>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</si>
  <si>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</si>
  <si>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</si>
  <si>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</si>
  <si>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</si>
  <si>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</si>
  <si>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</si>
  <si>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</si>
  <si>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</si>
  <si>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</si>
  <si>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</si>
  <si>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</si>
  <si>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</si>
  <si>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</si>
  <si>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</si>
  <si>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</si>
  <si>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</si>
  <si>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</si>
  <si>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</si>
  <si>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</si>
  <si>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</si>
  <si>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</si>
  <si>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</si>
  <si>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</si>
  <si>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</si>
  <si>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</si>
  <si>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</si>
  <si>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</si>
  <si>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</si>
  <si>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</si>
  <si>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</si>
  <si>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</si>
  <si>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</si>
  <si>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</si>
  <si>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</si>
  <si>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</si>
  <si>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</si>
  <si>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</si>
  <si>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</si>
  <si>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</si>
  <si>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</si>
  <si>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</si>
  <si>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</si>
  <si>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</si>
  <si>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</si>
  <si>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</si>
  <si>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</si>
  <si>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</si>
  <si>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</si>
  <si>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</si>
  <si>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</si>
  <si>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</si>
  <si>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</si>
  <si>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</si>
  <si>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</si>
  <si>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</si>
  <si>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</si>
  <si>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</si>
  <si>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</si>
  <si>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</si>
  <si>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</si>
  <si>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</si>
  <si>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</si>
  <si>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</si>
  <si>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</si>
  <si>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</si>
  <si>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</si>
  <si>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</si>
  <si>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</si>
  <si>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</si>
  <si>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</si>
  <si>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</si>
  <si>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</si>
  <si>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</si>
  <si>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</si>
  <si>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</si>
  <si>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</si>
  <si>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</si>
  <si>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</si>
  <si>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</si>
  <si>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</si>
  <si>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</si>
  <si>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</si>
  <si>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</si>
  <si>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</si>
  <si>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</si>
  <si>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</si>
  <si>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</si>
  <si>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</si>
  <si>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</si>
  <si>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</si>
  <si>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</si>
  <si>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</si>
  <si>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</si>
  <si>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</si>
  <si>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</si>
  <si>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</si>
  <si>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</si>
  <si>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</si>
  <si>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</si>
  <si>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</si>
  <si>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</si>
  <si>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</si>
  <si>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</si>
  <si>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</si>
  <si>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</si>
  <si>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</si>
  <si>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</si>
  <si>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</si>
  <si>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</si>
  <si>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</si>
  <si>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</si>
  <si>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</si>
  <si>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</si>
  <si>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</si>
  <si>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</si>
  <si>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</si>
  <si>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</si>
  <si>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</si>
  <si>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</si>
  <si>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</si>
  <si>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</si>
  <si>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</si>
  <si>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</si>
  <si>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</si>
  <si>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</si>
  <si>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</si>
  <si>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</si>
  <si>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</si>
  <si>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</si>
  <si>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</si>
  <si>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</si>
  <si>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</si>
  <si>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</si>
  <si>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</si>
  <si>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</si>
  <si>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</si>
  <si>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</si>
  <si>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</si>
  <si>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</si>
  <si>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</si>
  <si>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</si>
  <si>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</si>
  <si>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</si>
  <si>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</si>
  <si>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</si>
  <si>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</si>
  <si>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</si>
  <si>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</si>
  <si>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</si>
  <si>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</si>
  <si>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</si>
  <si>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</si>
  <si>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</si>
  <si>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</si>
  <si>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</si>
  <si>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</si>
  <si>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</si>
  <si>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</si>
  <si>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</si>
  <si>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</si>
  <si>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</si>
  <si>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</si>
  <si>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</si>
  <si>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</si>
  <si>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</si>
  <si>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</si>
  <si>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</si>
  <si>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</si>
  <si>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</si>
  <si>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</si>
  <si>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</si>
  <si>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</si>
  <si>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</si>
  <si>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</si>
  <si>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</si>
  <si>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</si>
  <si>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</si>
  <si>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</si>
  <si>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</si>
  <si>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</si>
  <si>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</si>
  <si>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</si>
  <si>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</si>
  <si>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</si>
  <si>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</si>
  <si>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</si>
  <si>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</si>
  <si>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</si>
  <si>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</si>
  <si>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</si>
  <si>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</si>
  <si>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</si>
  <si>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</si>
  <si>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</si>
  <si>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</si>
  <si>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</si>
  <si>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</si>
  <si>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</si>
  <si>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</si>
  <si>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</si>
  <si>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</si>
  <si>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</si>
  <si>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</si>
  <si>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</si>
  <si>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</si>
  <si>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</si>
  <si>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</si>
  <si>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</si>
  <si>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</si>
  <si>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</si>
  <si>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</si>
  <si>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</si>
  <si>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</si>
  <si>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</si>
  <si>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</si>
  <si>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</si>
  <si>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</si>
  <si>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</si>
  <si>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</si>
  <si>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</si>
  <si>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</si>
  <si>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</si>
  <si>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</si>
  <si>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</si>
  <si>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</si>
  <si>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</si>
  <si>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</si>
  <si>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</si>
  <si>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</si>
  <si>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</si>
  <si>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</si>
  <si>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</si>
  <si>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</si>
  <si>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</si>
  <si>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</si>
  <si>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</si>
  <si>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</si>
  <si>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</si>
  <si>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</si>
  <si>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</si>
  <si>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</si>
  <si>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</si>
  <si>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</si>
  <si>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</si>
  <si>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</si>
  <si>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</si>
  <si>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</si>
  <si>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</si>
  <si>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</si>
  <si>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</si>
  <si>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</si>
  <si>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</si>
  <si>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</si>
  <si>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</si>
  <si>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</si>
  <si>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</si>
  <si>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</si>
  <si>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</si>
  <si>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</si>
  <si>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</si>
  <si>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</si>
  <si>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</si>
  <si>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</si>
  <si>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</si>
  <si>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</si>
  <si>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</si>
  <si>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</si>
  <si>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</si>
  <si>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</si>
  <si>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</si>
  <si>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</si>
  <si>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</si>
  <si>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</si>
  <si>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</si>
  <si>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</si>
  <si>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</si>
  <si>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</si>
  <si>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</si>
  <si>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</si>
  <si>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</si>
  <si>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</si>
  <si>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</si>
  <si>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</si>
  <si>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</si>
  <si>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</si>
  <si>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</si>
  <si>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</si>
  <si>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</si>
  <si>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</si>
  <si>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</si>
  <si>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</si>
  <si>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</si>
  <si>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</si>
  <si>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</si>
  <si>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</si>
  <si>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</si>
  <si>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</si>
  <si>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</si>
  <si>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</si>
  <si>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</si>
  <si>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</si>
  <si>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</si>
  <si>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</si>
  <si>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</si>
  <si>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</si>
  <si>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</si>
  <si>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</si>
  <si>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</si>
  <si>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</si>
  <si>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</si>
  <si>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</si>
  <si>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</si>
  <si>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</si>
  <si>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</si>
  <si>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</si>
  <si>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</si>
  <si>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</si>
  <si>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</si>
  <si>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</si>
  <si>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</si>
  <si>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</si>
  <si>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</si>
  <si>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</si>
  <si>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</si>
  <si>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</si>
  <si>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</si>
  <si>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</si>
  <si>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</si>
  <si>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</si>
  <si>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</si>
  <si>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</si>
  <si>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</si>
  <si>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</si>
  <si>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</si>
  <si>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</si>
  <si>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</si>
  <si>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</si>
  <si>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</si>
  <si>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</si>
  <si>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</si>
  <si>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</si>
  <si>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</si>
  <si>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</si>
  <si>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</si>
  <si>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</si>
  <si>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</si>
  <si>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</si>
  <si>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</si>
  <si>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</si>
  <si>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</si>
  <si>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</si>
  <si>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</si>
  <si>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</si>
  <si>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</si>
  <si>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</si>
  <si>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</si>
  <si>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</si>
  <si>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</si>
  <si>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</si>
  <si>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</si>
  <si>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</si>
  <si>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</si>
  <si>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</si>
  <si>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</si>
  <si>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</si>
  <si>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</si>
  <si>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</si>
  <si>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</si>
  <si>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</si>
  <si>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</si>
  <si>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</si>
  <si>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</si>
  <si>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</si>
  <si>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</si>
  <si>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</si>
  <si>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</si>
  <si>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</si>
  <si>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</si>
  <si>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</si>
  <si>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</si>
  <si>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</si>
  <si>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</si>
  <si>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</si>
  <si>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</si>
  <si>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</si>
  <si>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</si>
  <si>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</si>
  <si>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</si>
  <si>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</si>
  <si>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</si>
  <si>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</si>
  <si>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</si>
  <si>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</si>
  <si>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</si>
  <si>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</si>
  <si>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</si>
  <si>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</si>
  <si>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</si>
  <si>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</si>
  <si>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</si>
  <si>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</si>
  <si>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</si>
  <si>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</si>
  <si>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</si>
  <si>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</si>
  <si>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</si>
  <si>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</si>
  <si>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</si>
  <si>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</si>
  <si>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</si>
  <si>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</si>
  <si>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</si>
  <si>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</si>
  <si>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</si>
  <si>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</si>
  <si>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</si>
  <si>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</si>
  <si>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</si>
  <si>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</si>
  <si>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</si>
  <si>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</si>
  <si>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</si>
  <si>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</si>
  <si>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</si>
  <si>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</si>
  <si>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</si>
  <si>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</si>
  <si>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</si>
  <si>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</si>
  <si>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</si>
  <si>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</si>
  <si>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</si>
  <si>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</si>
  <si>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</si>
  <si>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</si>
  <si>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</si>
  <si>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</si>
  <si>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</si>
  <si>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</si>
  <si>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</si>
  <si>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</si>
  <si>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</si>
  <si>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</si>
  <si>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</si>
  <si>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</si>
  <si>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</si>
  <si>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</si>
  <si>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</si>
  <si>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</si>
  <si>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</si>
  <si>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</si>
  <si>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</si>
  <si>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</si>
  <si>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</si>
  <si>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</si>
  <si>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</si>
  <si>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</si>
  <si>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</si>
  <si>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</si>
  <si>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</si>
  <si>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</si>
  <si>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</si>
  <si>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</si>
  <si>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</si>
  <si>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</si>
  <si>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</si>
  <si>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</si>
  <si>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</si>
  <si>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</si>
  <si>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</si>
  <si>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</si>
  <si>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</si>
  <si>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</si>
  <si>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</si>
  <si>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</si>
  <si>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</si>
  <si>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</si>
  <si>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</si>
  <si>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</si>
  <si>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</si>
  <si>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</si>
  <si>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</si>
  <si>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</si>
  <si>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</si>
  <si>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</si>
  <si>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</si>
  <si>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</si>
  <si>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</si>
  <si>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</si>
  <si>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</si>
  <si>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</si>
  <si>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</si>
  <si>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</si>
  <si>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</si>
  <si>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</si>
  <si>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</si>
  <si>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</si>
  <si>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</si>
  <si>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</si>
  <si>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</si>
  <si>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</si>
  <si>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</si>
  <si>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</si>
  <si>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</si>
  <si>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</si>
  <si>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</si>
  <si>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</si>
  <si>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</si>
  <si>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</si>
  <si>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</si>
  <si>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</si>
  <si>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</si>
  <si>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</si>
  <si>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</si>
  <si>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</si>
  <si>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</si>
  <si>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</si>
  <si>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</si>
  <si>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</si>
  <si>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</si>
  <si>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</si>
  <si>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</si>
  <si>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</si>
  <si>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</si>
  <si>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</si>
  <si>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</si>
  <si>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</si>
  <si>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</si>
  <si>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</si>
  <si>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</si>
  <si>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</si>
  <si>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</si>
  <si>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</si>
  <si>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</si>
  <si>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</si>
  <si>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</si>
  <si>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</si>
  <si>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</si>
  <si>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</si>
  <si>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</si>
  <si>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</si>
  <si>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</si>
  <si>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</si>
  <si>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</si>
  <si>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</si>
  <si>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</si>
  <si>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</si>
  <si>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</si>
  <si>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</si>
  <si>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</si>
  <si>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</si>
  <si>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</si>
  <si>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</si>
  <si>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</si>
  <si>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</si>
  <si>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</si>
  <si>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</si>
  <si>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</si>
  <si>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</si>
  <si>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</si>
  <si>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</si>
  <si>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</si>
  <si>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</si>
  <si>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</si>
  <si>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</si>
  <si>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</si>
  <si>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</si>
  <si>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</si>
  <si>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</si>
  <si>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</si>
  <si>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</si>
  <si>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</si>
  <si>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</si>
  <si>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</si>
  <si>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</si>
  <si>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</si>
  <si>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</si>
  <si>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</si>
  <si>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</si>
  <si>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</si>
  <si>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</si>
  <si>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</si>
  <si>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</si>
  <si>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</si>
  <si>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</si>
  <si>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</si>
  <si>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</si>
  <si>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</si>
  <si>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</si>
  <si>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</si>
  <si>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</si>
  <si>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</si>
  <si>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</si>
  <si>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</si>
  <si>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</si>
  <si>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</si>
  <si>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</si>
  <si>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</si>
  <si>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</si>
  <si>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</si>
  <si>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</si>
  <si>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</si>
  <si>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</si>
  <si>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</si>
  <si>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</si>
  <si>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</si>
  <si>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</si>
  <si>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</si>
  <si>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</si>
  <si>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</si>
  <si>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</si>
  <si>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</si>
  <si>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</si>
  <si>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</si>
  <si>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</si>
  <si>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</si>
  <si>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</si>
  <si>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</si>
  <si>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</si>
  <si>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</si>
  <si>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</si>
  <si>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</si>
  <si>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</si>
  <si>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</si>
  <si>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</si>
  <si>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</si>
  <si>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</si>
  <si>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</si>
  <si>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</si>
  <si>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</si>
  <si>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</si>
  <si>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</si>
  <si>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</si>
  <si>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</si>
  <si>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</si>
  <si>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</si>
  <si>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</si>
  <si>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</si>
  <si>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</si>
  <si>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</si>
  <si>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</si>
  <si>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</si>
  <si>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</si>
  <si>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</si>
  <si>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</si>
  <si>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</si>
  <si>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</si>
  <si>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</si>
  <si>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</si>
  <si>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</si>
  <si>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</si>
  <si>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</si>
  <si>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</si>
  <si>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</si>
  <si>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</si>
  <si>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</si>
  <si>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</si>
  <si>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</si>
  <si>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</si>
  <si>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</si>
  <si>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</si>
  <si>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</si>
  <si>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</si>
  <si>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</si>
  <si>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</si>
  <si>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</si>
  <si>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</si>
  <si>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</si>
  <si>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</si>
  <si>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</si>
  <si>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</si>
  <si>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</si>
  <si>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</si>
  <si>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</si>
  <si>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</si>
  <si>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</si>
  <si>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</si>
  <si>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</si>
  <si>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</si>
  <si>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</si>
  <si>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</si>
  <si>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</si>
  <si>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</si>
  <si>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</si>
  <si>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</si>
  <si>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</si>
  <si>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</si>
  <si>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</si>
  <si>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</si>
  <si>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</si>
  <si>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</si>
  <si>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</si>
  <si>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</si>
  <si>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</si>
  <si>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</si>
  <si>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</si>
  <si>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</si>
  <si>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</si>
  <si>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</si>
  <si>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</si>
  <si>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</si>
  <si>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</si>
  <si>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</si>
  <si>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</si>
  <si>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</si>
  <si>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</si>
  <si>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</si>
  <si>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</si>
  <si>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</si>
  <si>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</si>
  <si>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</si>
  <si>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</si>
  <si>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</si>
  <si>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</si>
  <si>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</si>
  <si>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</si>
  <si>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</si>
  <si>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</si>
  <si>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</si>
  <si>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</si>
  <si>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</si>
  <si>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</si>
  <si>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</si>
  <si>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</si>
  <si>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</si>
  <si>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</si>
  <si>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</si>
  <si>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</si>
  <si>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</si>
  <si>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</si>
  <si>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</si>
  <si>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</si>
  <si>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</si>
  <si>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</si>
  <si>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</si>
  <si>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</si>
  <si>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</si>
  <si>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</si>
  <si>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</si>
  <si>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</si>
  <si>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</si>
  <si>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</si>
  <si>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</si>
  <si>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</si>
  <si>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</si>
  <si>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</si>
  <si>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</si>
  <si>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</si>
  <si>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</si>
  <si>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</si>
  <si>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</si>
  <si>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</si>
  <si>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</si>
  <si>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</si>
  <si>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</si>
  <si>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</si>
  <si>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</si>
  <si>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</si>
  <si>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</si>
  <si>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</si>
  <si>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</si>
  <si>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</si>
  <si>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</si>
  <si>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</si>
  <si>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</si>
  <si>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</si>
  <si>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</si>
  <si>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</si>
  <si>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</si>
  <si>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</si>
  <si>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</si>
  <si>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</si>
  <si>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</si>
  <si>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</si>
  <si>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</si>
  <si>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</si>
  <si>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</si>
  <si>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</si>
  <si>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</si>
  <si>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</si>
  <si>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</si>
  <si>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</si>
  <si>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</si>
  <si>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</si>
  <si>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</si>
  <si>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</si>
  <si>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</si>
  <si>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</si>
  <si>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</si>
  <si>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</si>
  <si>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</si>
  <si>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</si>
  <si>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</si>
  <si>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</si>
  <si>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</si>
  <si>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</si>
  <si>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</si>
  <si>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</si>
  <si>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</si>
  <si>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</si>
  <si>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</si>
  <si>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</si>
  <si>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</si>
  <si>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</si>
  <si>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</si>
  <si>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</si>
  <si>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</si>
  <si>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</si>
  <si>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</si>
  <si>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</si>
  <si>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</si>
  <si>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</si>
  <si>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</si>
  <si>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</si>
  <si>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</si>
  <si>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</si>
  <si>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</si>
  <si>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</si>
  <si>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</si>
  <si>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</si>
  <si>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</si>
  <si>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</si>
  <si>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</si>
  <si>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</si>
  <si>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</si>
  <si>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</si>
  <si>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</si>
  <si>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</si>
  <si>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</si>
  <si>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</si>
  <si>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</si>
  <si>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</si>
  <si>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</si>
  <si>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</si>
  <si>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</si>
  <si>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</si>
  <si>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</si>
  <si>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</si>
  <si>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</si>
  <si>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</si>
  <si>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</si>
  <si>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</si>
  <si>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</si>
  <si>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</si>
  <si>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</si>
  <si>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</si>
  <si>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</si>
  <si>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</si>
  <si>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</si>
  <si>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</si>
  <si>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</si>
  <si>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</si>
  <si>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</si>
  <si>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</si>
  <si>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</si>
  <si>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</si>
  <si>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</si>
  <si>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</si>
  <si>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</si>
  <si>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</si>
  <si>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</si>
  <si>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</si>
  <si>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</si>
  <si>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</si>
  <si>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</si>
  <si>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</si>
  <si>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</si>
  <si>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</si>
  <si>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</si>
  <si>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</si>
  <si>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</si>
  <si>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</si>
  <si>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</si>
  <si>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</si>
  <si>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</si>
  <si>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</si>
  <si>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</si>
  <si>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</si>
  <si>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</si>
  <si>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</si>
  <si>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</si>
  <si>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</si>
  <si>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</si>
  <si>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</si>
  <si>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</si>
  <si>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</si>
  <si>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</si>
  <si>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</si>
  <si>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</si>
  <si>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</si>
  <si>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</si>
  <si>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</si>
  <si>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</si>
  <si>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</si>
  <si>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</si>
  <si>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</si>
  <si>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</si>
  <si>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</si>
  <si>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</si>
  <si>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</si>
  <si>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</si>
  <si>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</si>
  <si>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</si>
  <si>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</si>
  <si>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</si>
  <si>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</si>
  <si>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</si>
  <si>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</si>
  <si>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</si>
  <si>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</si>
  <si>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</si>
  <si>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</si>
  <si>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</si>
  <si>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</si>
  <si>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</si>
  <si>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</si>
  <si>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</si>
  <si>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</si>
  <si>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</si>
  <si>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</si>
  <si>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</si>
  <si>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</si>
  <si>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</si>
  <si>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</si>
  <si>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</si>
  <si>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</si>
  <si>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</si>
  <si>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</si>
  <si>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</si>
  <si>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</si>
  <si>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</si>
  <si>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</si>
  <si>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</si>
  <si>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</si>
  <si>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</si>
  <si>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</si>
  <si>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</si>
  <si>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</si>
  <si>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</si>
  <si>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</si>
  <si>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</si>
  <si>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</si>
  <si>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</si>
  <si>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</si>
  <si>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</si>
  <si>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</si>
  <si>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</si>
  <si>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</si>
  <si>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</si>
  <si>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</si>
  <si>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</si>
  <si>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</si>
  <si>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</si>
  <si>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</si>
  <si>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</si>
  <si>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</si>
  <si>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</si>
  <si>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</si>
  <si>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</si>
  <si>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</si>
  <si>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</si>
  <si>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</si>
  <si>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</si>
  <si>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</si>
  <si>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</si>
  <si>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</si>
  <si>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</si>
  <si>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</si>
  <si>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</si>
  <si>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</si>
  <si>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</si>
  <si>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</si>
  <si>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</si>
  <si>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</si>
  <si>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</si>
  <si>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</si>
  <si>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</si>
  <si>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</si>
  <si>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</si>
  <si>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</si>
  <si>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</si>
  <si>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</si>
  <si>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</si>
  <si>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</si>
  <si>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</si>
  <si>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</si>
  <si>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</si>
  <si>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</si>
  <si>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</si>
  <si>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</si>
  <si>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</si>
  <si>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</si>
  <si>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</si>
  <si>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</si>
  <si>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</si>
  <si>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</si>
  <si>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</si>
  <si>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</si>
  <si>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</si>
  <si>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</si>
  <si>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</si>
  <si>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</si>
  <si>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</si>
  <si>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</si>
  <si>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</si>
  <si>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</si>
  <si>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</si>
  <si>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</si>
  <si>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</si>
  <si>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</si>
  <si>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</si>
  <si>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</si>
  <si>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</si>
  <si>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</si>
  <si>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</si>
  <si>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</si>
  <si>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</si>
  <si>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</si>
  <si>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</si>
  <si>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</si>
  <si>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</si>
  <si>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</si>
  <si>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</si>
  <si>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</si>
  <si>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</si>
  <si>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</si>
  <si>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</si>
  <si>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</si>
  <si>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</si>
  <si>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</si>
  <si>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</si>
  <si>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</si>
  <si>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</si>
  <si>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</si>
  <si>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</si>
  <si>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</si>
  <si>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</si>
  <si>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</si>
  <si>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</si>
  <si>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</si>
  <si>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</si>
  <si>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</si>
  <si>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</si>
  <si>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</si>
  <si>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</si>
  <si>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</si>
  <si>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</si>
  <si>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</si>
  <si>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</si>
  <si>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</si>
  <si>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</si>
  <si>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</si>
  <si>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</si>
  <si>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</si>
  <si>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</si>
  <si>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</si>
  <si>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</si>
  <si>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</si>
  <si>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</si>
  <si>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</si>
  <si>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</si>
  <si>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</si>
  <si>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</si>
  <si>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</si>
  <si>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</si>
  <si>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</si>
  <si>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</si>
  <si>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</si>
  <si>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</si>
  <si>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</si>
  <si>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</si>
  <si>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</si>
  <si>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</si>
  <si>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</si>
  <si>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</si>
  <si>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</si>
  <si>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</si>
  <si>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</si>
  <si>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</si>
  <si>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</si>
  <si>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</si>
  <si>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</si>
  <si>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</si>
  <si>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</si>
  <si>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</si>
  <si>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</si>
  <si>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</si>
  <si>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</si>
  <si>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</si>
  <si>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</si>
  <si>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</si>
  <si>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</si>
  <si>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</si>
  <si>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</si>
  <si>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</si>
  <si>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</si>
  <si>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</si>
  <si>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</si>
  <si>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</si>
  <si>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</si>
  <si>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</si>
  <si>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</si>
  <si>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</si>
  <si>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</si>
  <si>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</si>
  <si>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</si>
  <si>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</si>
  <si>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</si>
  <si>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</si>
  <si>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</si>
  <si>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</si>
  <si>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</si>
  <si>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</si>
  <si>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</si>
  <si>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</si>
  <si>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</si>
  <si>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</si>
  <si>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</si>
  <si>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</si>
  <si>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</si>
  <si>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</si>
  <si>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</si>
  <si>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</si>
  <si>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</si>
  <si>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</si>
  <si>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</si>
  <si>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</si>
  <si>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</si>
  <si>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</si>
  <si>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</si>
  <si>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</si>
  <si>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</si>
  <si>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</si>
  <si>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</si>
  <si>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</si>
  <si>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</si>
  <si>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</si>
  <si>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</si>
  <si>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</si>
  <si>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</si>
  <si>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</si>
  <si>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</si>
  <si>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</si>
  <si>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</si>
  <si>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</si>
  <si>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</si>
  <si>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</si>
  <si>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</si>
  <si>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</si>
  <si>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</si>
  <si>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</si>
  <si>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</si>
  <si>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</si>
  <si>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</si>
  <si>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</si>
  <si>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</si>
  <si>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</si>
  <si>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</si>
  <si>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</si>
  <si>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</si>
  <si>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</si>
  <si>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</si>
  <si>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</si>
  <si>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</si>
  <si>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</si>
  <si>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</si>
  <si>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</si>
  <si>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</si>
  <si>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</si>
  <si>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</si>
  <si>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</si>
  <si>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</si>
  <si>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</si>
  <si>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</si>
  <si>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</si>
  <si>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</si>
  <si>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</si>
  <si>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</si>
  <si>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</si>
  <si>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</si>
  <si>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</si>
  <si>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</si>
  <si>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</si>
  <si>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</si>
  <si>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</si>
  <si>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</si>
  <si>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</si>
  <si>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</si>
  <si>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</si>
  <si>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</si>
  <si>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</si>
  <si>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</si>
  <si>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</si>
  <si>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</si>
  <si>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</si>
  <si>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</si>
  <si>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</si>
  <si>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</si>
  <si>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</si>
  <si>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</si>
  <si>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</si>
  <si>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</si>
  <si>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</si>
  <si>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</si>
  <si>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</si>
  <si>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</si>
  <si>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</si>
  <si>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</si>
  <si>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</si>
  <si>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</si>
  <si>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</si>
  <si>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</si>
  <si>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</si>
  <si>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</si>
  <si>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</si>
  <si>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</si>
  <si>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</si>
  <si>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</si>
  <si>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</si>
  <si>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</si>
  <si>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</si>
  <si>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</si>
  <si>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</si>
  <si>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</si>
  <si>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</si>
  <si>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</si>
  <si>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</si>
  <si>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</si>
  <si>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</si>
  <si>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</si>
  <si>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</si>
  <si>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</si>
  <si>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</si>
  <si>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</si>
  <si>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</si>
  <si>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</si>
  <si>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</si>
  <si>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</si>
  <si>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</si>
  <si>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</si>
  <si>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</si>
  <si>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</si>
  <si>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</si>
  <si>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</si>
  <si>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</si>
  <si>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</si>
  <si>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</si>
  <si>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</si>
  <si>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</si>
  <si>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</si>
  <si>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</si>
  <si>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</si>
  <si>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</si>
  <si>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</si>
  <si>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</si>
  <si>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</si>
  <si>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</si>
  <si>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</si>
  <si>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</si>
  <si>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</si>
  <si>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</si>
  <si>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</si>
  <si>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</si>
  <si>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</si>
  <si>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</si>
  <si>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</si>
  <si>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</si>
  <si>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</si>
  <si>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</si>
  <si>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</si>
  <si>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</si>
  <si>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</si>
  <si>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</si>
  <si>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</si>
  <si>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</si>
  <si>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</si>
  <si>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</si>
  <si>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</si>
  <si>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</si>
  <si>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</si>
  <si>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</si>
  <si>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</si>
  <si>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</si>
  <si>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</si>
  <si>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</si>
  <si>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</si>
  <si>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</si>
  <si>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</si>
  <si>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</si>
  <si>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</si>
  <si>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</si>
  <si>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</si>
  <si>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</si>
  <si>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</si>
  <si>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</si>
  <si>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</si>
  <si>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</si>
  <si>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</si>
  <si>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</si>
  <si>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</si>
  <si>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</si>
  <si>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</si>
  <si>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</si>
  <si>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</si>
  <si>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</si>
  <si>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</si>
  <si>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</si>
  <si>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</si>
  <si>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</si>
  <si>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</si>
  <si>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</si>
  <si>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</si>
  <si>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</si>
  <si>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</si>
  <si>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</si>
  <si>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</si>
  <si>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</si>
  <si>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</si>
  <si>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</si>
  <si>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</si>
  <si>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</si>
  <si>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</si>
  <si>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</si>
  <si>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</si>
  <si>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</si>
  <si>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</si>
  <si>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</si>
  <si>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</si>
  <si>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</si>
  <si>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</si>
  <si>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</si>
  <si>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</si>
  <si>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</si>
  <si>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</si>
  <si>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</si>
  <si>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</si>
  <si>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</si>
  <si>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</si>
  <si>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</si>
  <si>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</si>
  <si>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</si>
  <si>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</si>
  <si>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</si>
  <si>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</si>
  <si>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</si>
  <si>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</si>
  <si>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</si>
  <si>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</si>
  <si>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</si>
  <si>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</si>
  <si>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</si>
  <si>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</si>
  <si>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</si>
  <si>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</si>
  <si>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</si>
  <si>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</si>
  <si>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</si>
  <si>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</si>
  <si>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</si>
  <si>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</si>
  <si>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</si>
  <si>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</si>
  <si>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</si>
  <si>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</si>
  <si>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</si>
  <si>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</si>
  <si>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</si>
  <si>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</si>
  <si>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</si>
  <si>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</si>
  <si>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</si>
  <si>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</si>
  <si>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</si>
  <si>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</si>
  <si>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</si>
  <si>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</si>
  <si>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</si>
  <si>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</si>
  <si>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</si>
  <si>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</si>
  <si>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</si>
  <si>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</si>
  <si>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</si>
  <si>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</si>
  <si>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</si>
  <si>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</si>
  <si>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</si>
  <si>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</si>
  <si>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</si>
  <si>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</si>
  <si>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</si>
  <si>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</si>
  <si>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</si>
  <si>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</si>
  <si>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</si>
  <si>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</si>
  <si>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</si>
  <si>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</si>
  <si>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</si>
  <si>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</si>
  <si>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</si>
  <si>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</si>
  <si>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</si>
  <si>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</si>
  <si>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</si>
  <si>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</si>
  <si>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</si>
  <si>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</si>
  <si>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</si>
  <si>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</si>
  <si>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</si>
  <si>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</si>
  <si>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</si>
  <si>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</si>
  <si>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</si>
  <si>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</si>
  <si>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</si>
  <si>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</si>
  <si>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</si>
  <si>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</si>
  <si>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</si>
  <si>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</si>
  <si>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</si>
  <si>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</si>
  <si>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</si>
  <si>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</si>
  <si>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</si>
  <si>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</si>
  <si>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</si>
  <si>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</si>
  <si>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</si>
  <si>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</si>
  <si>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</si>
  <si>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</si>
  <si>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</si>
  <si>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</si>
  <si>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</si>
  <si>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</si>
  <si>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</si>
  <si>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</si>
  <si>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</si>
  <si>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</si>
  <si>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</si>
  <si>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</si>
  <si>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</si>
  <si>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</si>
  <si>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</si>
  <si>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</si>
  <si>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</si>
  <si>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</si>
  <si>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</si>
  <si>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</si>
  <si>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</si>
  <si>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</si>
  <si>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</si>
  <si>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</si>
  <si>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</si>
  <si>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</si>
  <si>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</si>
  <si>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</si>
  <si>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</si>
  <si>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</si>
  <si>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</si>
  <si>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</si>
  <si>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</si>
  <si>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</si>
  <si>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</si>
  <si>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</si>
  <si>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</si>
  <si>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</si>
  <si>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</si>
  <si>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</si>
  <si>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</si>
  <si>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</si>
  <si>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</si>
  <si>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</si>
  <si>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</si>
  <si>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</si>
  <si>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</si>
  <si>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</si>
  <si>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</si>
  <si>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</si>
  <si>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</si>
  <si>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</si>
  <si>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</si>
  <si>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</si>
  <si>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</si>
  <si>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</si>
  <si>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</si>
  <si>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</si>
  <si>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</si>
  <si>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</si>
  <si>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</si>
  <si>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</si>
  <si>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</si>
  <si>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</si>
  <si>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</si>
  <si>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</si>
  <si>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</si>
  <si>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</si>
  <si>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</si>
  <si>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</si>
  <si>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</si>
  <si>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</si>
  <si>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</si>
  <si>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</si>
  <si>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</si>
  <si>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</si>
  <si>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</si>
  <si>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</si>
  <si>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</si>
  <si>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</si>
  <si>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</si>
  <si>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</si>
  <si>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</si>
  <si>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</si>
  <si>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</si>
  <si>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</si>
  <si>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</si>
  <si>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</si>
  <si>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</si>
  <si>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</si>
  <si>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</si>
  <si>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</si>
  <si>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</si>
  <si>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</si>
  <si>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</si>
  <si>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</si>
  <si>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</si>
  <si>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</si>
  <si>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</si>
  <si>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</si>
  <si>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</si>
  <si>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</si>
  <si>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</si>
  <si>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</si>
  <si>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</si>
  <si>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</si>
  <si>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</si>
  <si>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</si>
  <si>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</si>
  <si>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</si>
  <si>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</si>
  <si>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</si>
  <si>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</si>
  <si>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</si>
  <si>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</si>
  <si>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</si>
  <si>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</si>
  <si>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</si>
  <si>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</si>
  <si>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</si>
  <si>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</si>
  <si>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</si>
  <si>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</si>
  <si>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</si>
  <si>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</si>
  <si>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</si>
  <si>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</si>
  <si>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</si>
  <si>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</si>
  <si>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</si>
  <si>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</si>
  <si>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</si>
  <si>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</si>
  <si>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</si>
  <si>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</si>
  <si>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</si>
  <si>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</si>
  <si>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</si>
  <si>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</si>
  <si>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</si>
  <si>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</si>
  <si>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</si>
  <si>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</si>
  <si>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</si>
  <si>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</si>
  <si>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</si>
  <si>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</si>
  <si>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</si>
  <si>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</si>
  <si>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</si>
  <si>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</si>
  <si>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</si>
  <si>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</si>
  <si>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</si>
  <si>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</si>
  <si>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</si>
  <si>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</si>
  <si>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</si>
  <si>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</si>
  <si>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</si>
  <si>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</si>
  <si>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</si>
  <si>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</si>
  <si>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</si>
  <si>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</si>
  <si>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</si>
  <si>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</si>
  <si>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</si>
  <si>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</si>
  <si>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</si>
  <si>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</si>
  <si>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</si>
  <si>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</si>
  <si>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</si>
  <si>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</si>
  <si>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</si>
  <si>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</si>
  <si>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</si>
  <si>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</si>
  <si>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</si>
  <si>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</si>
  <si>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</si>
  <si>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</si>
  <si>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</si>
  <si>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</si>
  <si>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</si>
  <si>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</si>
  <si>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</si>
  <si>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</si>
  <si>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</si>
  <si>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</si>
  <si>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</si>
  <si>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</si>
  <si>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</si>
  <si>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</si>
  <si>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</si>
  <si>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</si>
  <si>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</si>
  <si>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</si>
  <si>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</si>
  <si>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</si>
  <si>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</si>
  <si>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</si>
  <si>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</si>
  <si>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</si>
  <si>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</si>
  <si>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</si>
  <si>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</si>
  <si>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</si>
  <si>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</si>
  <si>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</si>
  <si>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</si>
  <si>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</si>
  <si>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</si>
  <si>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</si>
  <si>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</si>
  <si>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</si>
  <si>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</si>
  <si>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</si>
  <si>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</si>
  <si>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</si>
  <si>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</si>
  <si>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</si>
  <si>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</si>
  <si>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</si>
  <si>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</si>
  <si>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</si>
  <si>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</si>
  <si>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</si>
  <si>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</si>
  <si>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</si>
  <si>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</si>
  <si>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</si>
  <si>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</si>
  <si>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</si>
  <si>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</si>
  <si>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</si>
  <si>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</si>
  <si>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</si>
  <si>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</si>
  <si>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</si>
  <si>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</si>
  <si>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</si>
  <si>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</si>
  <si>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</si>
  <si>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</si>
  <si>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</si>
  <si>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</si>
  <si>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</si>
  <si>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</si>
  <si>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</si>
  <si>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</si>
  <si>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</si>
  <si>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</si>
  <si>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</si>
  <si>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</si>
  <si>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</si>
  <si>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</si>
  <si>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</si>
  <si>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</si>
  <si>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</si>
  <si>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</si>
  <si>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</si>
  <si>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</si>
  <si>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</si>
  <si>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</si>
  <si>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</si>
  <si>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</si>
  <si>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</si>
  <si>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</si>
  <si>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</si>
  <si>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</si>
  <si>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</si>
  <si>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</si>
  <si>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</si>
  <si>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</si>
  <si>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</si>
  <si>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</si>
  <si>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</si>
  <si>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</si>
  <si>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</si>
  <si>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</si>
  <si>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</si>
  <si>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</si>
  <si>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</si>
  <si>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</si>
  <si>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</si>
  <si>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</si>
  <si>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</si>
  <si>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</si>
  <si>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</si>
  <si>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</si>
  <si>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</si>
  <si>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</si>
  <si>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</si>
  <si>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</si>
  <si>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</si>
  <si>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</si>
  <si>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</si>
  <si>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</si>
  <si>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</si>
  <si>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</si>
  <si>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</si>
  <si>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</si>
  <si>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</si>
  <si>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</si>
  <si>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</si>
  <si>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</si>
  <si>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</si>
  <si>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</si>
  <si>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</si>
  <si>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</si>
  <si>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</si>
  <si>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</si>
  <si>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</si>
  <si>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</si>
  <si>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</si>
  <si>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</si>
  <si>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</si>
  <si>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</si>
  <si>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</si>
  <si>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</si>
  <si>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</si>
  <si>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</si>
  <si>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</si>
  <si>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</si>
  <si>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</si>
  <si>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</si>
  <si>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</si>
  <si>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</si>
  <si>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</si>
  <si>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</si>
  <si>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</si>
  <si>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</si>
  <si>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</si>
  <si>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</si>
  <si>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</si>
  <si>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</si>
  <si>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</si>
  <si>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</si>
  <si>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</si>
  <si>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</si>
  <si>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</si>
  <si>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</si>
  <si>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</si>
  <si>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</si>
  <si>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</si>
  <si>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</si>
  <si>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</si>
  <si>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</si>
  <si>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</si>
  <si>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</si>
  <si>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</si>
  <si>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</si>
  <si>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</si>
  <si>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</si>
  <si>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</si>
  <si>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</si>
  <si>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</si>
  <si>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</si>
  <si>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</si>
  <si>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</si>
  <si>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</si>
  <si>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</si>
  <si>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</si>
  <si>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</si>
  <si>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</si>
  <si>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</si>
  <si>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</si>
  <si>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</si>
  <si>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</si>
  <si>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</si>
  <si>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</si>
  <si>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</si>
  <si>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</si>
  <si>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</si>
  <si>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</si>
  <si>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</si>
  <si>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</si>
  <si>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</si>
  <si>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</si>
  <si>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</si>
  <si>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</si>
  <si>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</si>
  <si>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</si>
  <si>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</si>
  <si>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</si>
  <si>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</si>
  <si>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</si>
  <si>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</si>
  <si>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</si>
  <si>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</si>
  <si>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</si>
  <si>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</si>
  <si>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</si>
  <si>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</si>
  <si>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</si>
  <si>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</si>
  <si>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</si>
  <si>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</si>
  <si>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</si>
  <si>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</si>
  <si>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</si>
  <si>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</si>
  <si>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</si>
  <si>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</si>
  <si>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</si>
  <si>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</si>
  <si>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</si>
  <si>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</si>
  <si>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</si>
  <si>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</si>
  <si>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</si>
  <si>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</si>
  <si>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</si>
  <si>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</si>
  <si>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</si>
  <si>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</si>
  <si>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</si>
  <si>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</si>
  <si>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</si>
  <si>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</si>
  <si>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</si>
  <si>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</si>
  <si>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</si>
  <si>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</si>
  <si>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</si>
  <si>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</si>
  <si>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</si>
  <si>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</si>
  <si>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</si>
  <si>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</si>
  <si>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</si>
  <si>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</si>
  <si>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</si>
  <si>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</si>
  <si>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</si>
  <si>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</si>
  <si>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</si>
  <si>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</si>
  <si>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</si>
  <si>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</si>
  <si>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</si>
  <si>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</si>
  <si>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</si>
  <si>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</si>
  <si>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</si>
  <si>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</si>
  <si>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</si>
  <si>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</si>
  <si>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</si>
  <si>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</si>
  <si>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</si>
  <si>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</si>
  <si>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</si>
  <si>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</si>
  <si>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</si>
  <si>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</si>
  <si>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</si>
  <si>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</si>
  <si>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</si>
  <si>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</si>
  <si>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</si>
  <si>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</si>
  <si>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</si>
  <si>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</si>
  <si>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</si>
  <si>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</si>
  <si>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</si>
  <si>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</si>
  <si>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</si>
  <si>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</si>
  <si>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</si>
  <si>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</si>
  <si>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</si>
  <si>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</si>
  <si>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</si>
  <si>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</si>
  <si>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</si>
  <si>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</si>
  <si>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</si>
  <si>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</si>
  <si>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</si>
  <si>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</si>
  <si>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</si>
  <si>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</si>
  <si>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</si>
  <si>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</si>
  <si>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</si>
  <si>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</si>
  <si>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</si>
  <si>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</si>
  <si>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</si>
  <si>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</si>
  <si>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</si>
  <si>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</si>
  <si>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</si>
  <si>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</si>
  <si>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</si>
  <si>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</si>
  <si>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</si>
  <si>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</si>
  <si>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</si>
  <si>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</si>
  <si>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</si>
  <si>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</si>
  <si>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</si>
  <si>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</si>
  <si>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</si>
  <si>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</si>
  <si>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</si>
  <si>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</si>
  <si>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</si>
  <si>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</si>
  <si>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</si>
  <si>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</si>
  <si>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</si>
  <si>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</si>
  <si>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</si>
  <si>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</si>
  <si>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</si>
  <si>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</si>
  <si>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</si>
  <si>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</si>
  <si>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</si>
  <si>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</si>
  <si>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</si>
  <si>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</si>
  <si>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</si>
  <si>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</si>
  <si>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</si>
  <si>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</si>
  <si>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</si>
  <si>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</si>
  <si>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</si>
  <si>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</si>
  <si>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</si>
  <si>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</si>
  <si>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</si>
  <si>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</si>
  <si>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</si>
  <si>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</si>
  <si>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</si>
  <si>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</si>
  <si>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</si>
  <si>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</si>
  <si>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</si>
  <si>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</si>
  <si>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</si>
  <si>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</si>
  <si>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</si>
  <si>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</si>
  <si>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</si>
  <si>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</si>
  <si>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</si>
  <si>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</si>
  <si>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</si>
  <si>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</si>
  <si>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</si>
  <si>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</si>
  <si>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</si>
  <si>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</si>
  <si>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</si>
  <si>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</si>
  <si>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</si>
  <si>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</si>
  <si>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</si>
  <si>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</si>
  <si>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</si>
  <si>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</si>
  <si>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</si>
  <si>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</si>
  <si>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</si>
  <si>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</si>
  <si>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</si>
  <si>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</si>
  <si>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</si>
  <si>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</si>
  <si>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</si>
  <si>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</si>
  <si>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</si>
  <si>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</si>
  <si>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</si>
  <si>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</si>
  <si>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</si>
  <si>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</si>
  <si>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</si>
  <si>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</si>
  <si>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</si>
  <si>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</si>
  <si>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</si>
  <si>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</si>
  <si>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</si>
  <si>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</si>
  <si>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</si>
  <si>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</si>
  <si>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</si>
  <si>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</si>
  <si>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</si>
  <si>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</si>
  <si>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</si>
  <si>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</si>
  <si>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</si>
  <si>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</si>
  <si>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</si>
  <si>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</si>
  <si>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</si>
  <si>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</si>
  <si>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</si>
  <si>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</si>
  <si>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</si>
  <si>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</si>
  <si>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</si>
  <si>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</si>
  <si>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</si>
  <si>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</si>
  <si>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</si>
  <si>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</si>
  <si>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</si>
  <si>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</si>
  <si>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</si>
  <si>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</si>
  <si>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</si>
  <si>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</si>
  <si>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</si>
  <si>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</si>
  <si>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</si>
  <si>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</si>
  <si>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</si>
  <si>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</si>
  <si>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</si>
  <si>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</si>
  <si>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</si>
  <si>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</si>
  <si>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</si>
  <si>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</si>
  <si>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</si>
  <si>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</si>
  <si>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</si>
  <si>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</si>
  <si>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</si>
  <si>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</si>
  <si>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</si>
  <si>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</si>
  <si>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</si>
  <si>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</si>
  <si>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</si>
  <si>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</si>
  <si>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</si>
  <si>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</si>
  <si>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</si>
  <si>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</si>
  <si>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</si>
  <si>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</si>
  <si>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</si>
  <si>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</si>
  <si>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</si>
  <si>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</si>
  <si>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</si>
  <si>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</si>
  <si>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</si>
  <si>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</si>
  <si>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</si>
  <si>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</si>
  <si>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</si>
  <si>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</si>
  <si>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</si>
  <si>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</si>
  <si>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</si>
  <si>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</si>
  <si>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</si>
  <si>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</si>
  <si>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</si>
  <si>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</si>
  <si>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</si>
  <si>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</si>
  <si>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</si>
  <si>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</si>
  <si>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</si>
  <si>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</si>
  <si>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</si>
  <si>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</si>
  <si>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</si>
  <si>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</si>
  <si>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</si>
  <si>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</si>
  <si>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</si>
  <si>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</si>
  <si>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</si>
  <si>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</si>
  <si>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</si>
  <si>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</si>
  <si>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</si>
  <si>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</si>
  <si>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</si>
  <si>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</si>
  <si>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</si>
  <si>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</si>
  <si>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</si>
  <si>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</si>
  <si>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</si>
  <si>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</si>
  <si>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</si>
  <si>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</si>
  <si>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</si>
  <si>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</si>
  <si>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</si>
  <si>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</si>
  <si>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</si>
  <si>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</si>
  <si>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</si>
  <si>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</si>
  <si>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</si>
  <si>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</si>
  <si>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</si>
  <si>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</si>
  <si>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</si>
  <si>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</si>
  <si>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</si>
  <si>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</si>
  <si>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</si>
  <si>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</si>
  <si>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</si>
  <si>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</si>
  <si>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</si>
  <si>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</si>
  <si>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</si>
  <si>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</si>
  <si>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</si>
  <si>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</si>
  <si>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</si>
  <si>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</si>
  <si>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</si>
  <si>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</si>
  <si>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</si>
  <si>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</si>
  <si>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</si>
  <si>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</si>
  <si>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</si>
  <si>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</si>
  <si>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</si>
  <si>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</si>
  <si>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</si>
  <si>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</si>
  <si>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</si>
  <si>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</si>
  <si>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</si>
  <si>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</si>
  <si>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</si>
  <si>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</si>
  <si>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</si>
  <si>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</si>
  <si>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</si>
  <si>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</si>
  <si>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</si>
  <si>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</si>
  <si>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</si>
  <si>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</si>
  <si>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</si>
  <si>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</si>
  <si>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</si>
  <si>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</si>
  <si>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</si>
  <si>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</si>
  <si>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</si>
  <si>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</si>
  <si>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</si>
  <si>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</si>
  <si>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</si>
  <si>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</si>
  <si>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</si>
  <si>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</si>
  <si>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</si>
  <si>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</si>
  <si>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</si>
  <si>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</si>
  <si>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</si>
  <si>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</si>
  <si>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</si>
  <si>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</si>
  <si>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</si>
  <si>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</si>
  <si>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</si>
  <si>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</si>
  <si>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</si>
  <si>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</si>
  <si>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</si>
  <si>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</si>
  <si>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</si>
  <si>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</si>
  <si>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</si>
  <si>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</si>
  <si>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</si>
  <si>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</si>
  <si>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</si>
  <si>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</si>
  <si>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</si>
  <si>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</si>
  <si>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</si>
  <si>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</si>
  <si>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</si>
  <si>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</si>
  <si>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</si>
  <si>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</si>
  <si>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</si>
  <si>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</si>
  <si>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</si>
  <si>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</si>
  <si>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</si>
  <si>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</si>
  <si>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</si>
  <si>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</si>
  <si>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</si>
  <si>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</si>
  <si>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</si>
  <si>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</si>
  <si>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</si>
  <si>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</si>
  <si>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</si>
  <si>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</si>
  <si>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</si>
  <si>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</si>
  <si>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</si>
  <si>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</si>
  <si>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</si>
  <si>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</si>
  <si>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</si>
  <si>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</si>
  <si>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</si>
  <si>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</si>
  <si>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</si>
  <si>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</si>
  <si>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</si>
  <si>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</si>
  <si>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</si>
  <si>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</si>
  <si>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</si>
  <si>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</si>
  <si>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</si>
  <si>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</si>
  <si>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</si>
  <si>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</si>
  <si>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</si>
  <si>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</si>
  <si>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</si>
  <si>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</si>
  <si>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</si>
  <si>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</si>
  <si>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</si>
  <si>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</si>
  <si>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</si>
  <si>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</si>
  <si>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</si>
  <si>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</si>
  <si>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</si>
  <si>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</si>
  <si>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</si>
  <si>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</si>
  <si>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</si>
  <si>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</si>
  <si>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</si>
  <si>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</si>
  <si>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</si>
  <si>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</si>
  <si>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</si>
  <si>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</si>
  <si>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</si>
  <si>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</si>
  <si>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</si>
  <si>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</si>
  <si>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</si>
  <si>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</si>
  <si>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</si>
  <si>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</si>
  <si>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</si>
  <si>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</si>
  <si>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</si>
  <si>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</si>
  <si>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</si>
  <si>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</si>
  <si>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</si>
  <si>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</si>
  <si>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</si>
  <si>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</si>
  <si>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</si>
  <si>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</si>
  <si>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</si>
  <si>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</si>
  <si>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</si>
  <si>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</si>
  <si>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</si>
  <si>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</si>
  <si>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</si>
  <si>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</si>
  <si>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</si>
  <si>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</si>
  <si>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</si>
  <si>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</si>
  <si>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</si>
  <si>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</si>
  <si>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</si>
  <si>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</si>
  <si>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</si>
  <si>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</si>
  <si>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</si>
  <si>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</si>
  <si>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</si>
  <si>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</si>
  <si>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</si>
  <si>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</si>
  <si>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</si>
  <si>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</si>
  <si>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</si>
  <si>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</si>
  <si>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</si>
  <si>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</si>
  <si>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</si>
  <si>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</si>
  <si>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</si>
  <si>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</si>
  <si>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</si>
  <si>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</si>
  <si>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</si>
  <si>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</si>
  <si>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</si>
  <si>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</si>
  <si>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</si>
  <si>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</si>
  <si>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</si>
  <si>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</si>
  <si>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</si>
  <si>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</si>
  <si>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</si>
  <si>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</si>
  <si>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</si>
  <si>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</si>
  <si>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</si>
  <si>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</si>
  <si>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</si>
  <si>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</si>
  <si>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</si>
  <si>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</si>
  <si>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</si>
  <si>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</si>
  <si>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</si>
  <si>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</si>
  <si>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</si>
  <si>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</si>
  <si>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</si>
  <si>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</si>
  <si>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</si>
  <si>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</si>
  <si>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</si>
  <si>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</si>
  <si>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</si>
  <si>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</si>
  <si>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</si>
  <si>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</si>
  <si>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</si>
  <si>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</si>
  <si>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</si>
  <si>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</si>
  <si>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</si>
  <si>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</si>
  <si>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</si>
  <si>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</si>
  <si>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</si>
  <si>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</si>
  <si>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</si>
  <si>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</si>
  <si>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</si>
  <si>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</si>
  <si>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</si>
  <si>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</si>
  <si>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</si>
  <si>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</si>
  <si>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</si>
  <si>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</si>
  <si>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</si>
  <si>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</si>
  <si>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</si>
  <si>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</si>
  <si>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</si>
  <si>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</si>
  <si>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</si>
  <si>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</si>
  <si>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</si>
  <si>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</si>
  <si>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</si>
  <si>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</si>
  <si>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</si>
  <si>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</si>
  <si>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</si>
  <si>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</si>
  <si>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</si>
  <si>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</si>
  <si>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</si>
  <si>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</si>
  <si>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</si>
  <si>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</si>
  <si>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</si>
  <si>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</si>
  <si>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</si>
  <si>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</si>
  <si>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</si>
  <si>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</si>
  <si>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</si>
  <si>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</si>
  <si>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</si>
  <si>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</si>
  <si>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</si>
  <si>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</si>
  <si>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</si>
  <si>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</si>
  <si>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</si>
  <si>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</si>
  <si>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</si>
  <si>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</si>
  <si>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</si>
  <si>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</si>
  <si>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</si>
  <si>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</si>
  <si>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</si>
  <si>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</si>
  <si>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</si>
  <si>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</si>
  <si>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</si>
  <si>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</si>
  <si>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</si>
  <si>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</si>
  <si>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</si>
  <si>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</si>
  <si>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</si>
  <si>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</si>
  <si>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</si>
  <si>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</si>
  <si>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</si>
  <si>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</si>
  <si>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</si>
  <si>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</si>
  <si>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</si>
  <si>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</si>
  <si>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</si>
  <si>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</si>
  <si>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</si>
  <si>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</si>
  <si>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</si>
  <si>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</si>
  <si>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</si>
  <si>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</si>
  <si>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</si>
  <si>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</si>
  <si>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</si>
  <si>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</si>
  <si>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</si>
  <si>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</si>
  <si>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</si>
  <si>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</si>
  <si>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</si>
  <si>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</si>
  <si>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</si>
  <si>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</si>
  <si>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</si>
  <si>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</si>
  <si>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</si>
  <si>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</si>
  <si>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</si>
  <si>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</si>
  <si>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</si>
  <si>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</si>
  <si>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</si>
  <si>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</si>
  <si>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</si>
  <si>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</si>
  <si>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</si>
  <si>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</si>
  <si>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</si>
  <si>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</si>
  <si>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</si>
  <si>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</si>
  <si>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</si>
  <si>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</si>
  <si>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</si>
  <si>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</si>
  <si>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</si>
  <si>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</si>
  <si>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</si>
  <si>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</si>
  <si>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</si>
  <si>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</si>
  <si>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</si>
  <si>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</si>
  <si>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</si>
  <si>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</si>
  <si>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</si>
  <si>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</si>
  <si>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</si>
  <si>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</si>
  <si>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</si>
  <si>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</si>
  <si>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</si>
  <si>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</si>
  <si>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</si>
  <si>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</si>
  <si>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</si>
  <si>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</si>
  <si>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</si>
  <si>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</si>
  <si>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</si>
  <si>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</si>
  <si>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</si>
  <si>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</si>
  <si>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</si>
  <si>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</si>
  <si>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</si>
  <si>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</si>
  <si>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</si>
  <si>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</si>
  <si>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</si>
  <si>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</si>
  <si>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</si>
  <si>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</si>
  <si>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</si>
  <si>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</si>
  <si>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</si>
  <si>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</si>
  <si>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</si>
  <si>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</si>
  <si>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</si>
  <si>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</si>
  <si>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</si>
  <si>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</si>
  <si>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</si>
  <si>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</si>
  <si>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</si>
  <si>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</si>
  <si>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</si>
  <si>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</si>
  <si>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</si>
  <si>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</si>
  <si>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</si>
  <si>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</si>
  <si>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</si>
  <si>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</si>
  <si>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</si>
  <si>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</si>
  <si>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</si>
  <si>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</si>
  <si>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</si>
  <si>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</si>
  <si>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</si>
  <si>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</si>
  <si>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</si>
  <si>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</si>
  <si>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</si>
  <si>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</si>
  <si>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</si>
  <si>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</si>
  <si>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</si>
  <si>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</si>
  <si>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</si>
  <si>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</si>
  <si>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</si>
  <si>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</si>
  <si>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</si>
  <si>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</si>
  <si>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</si>
  <si>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</si>
  <si>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</si>
  <si>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</si>
  <si>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</si>
  <si>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</si>
  <si>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</si>
  <si>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</si>
  <si>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</si>
  <si>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</si>
  <si>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</si>
  <si>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</si>
  <si>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</si>
  <si>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</si>
  <si>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</si>
  <si>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</si>
  <si>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</si>
  <si>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</si>
  <si>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</si>
  <si>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</si>
  <si>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</si>
  <si>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</si>
  <si>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</si>
  <si>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</si>
  <si>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</si>
  <si>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</si>
  <si>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</si>
  <si>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</si>
  <si>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</si>
  <si>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</si>
  <si>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</si>
  <si>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</si>
  <si>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</si>
  <si>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</si>
  <si>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</si>
  <si>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</si>
  <si>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</si>
  <si>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</si>
  <si>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</si>
  <si>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</si>
  <si>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</si>
  <si>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</si>
  <si>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</si>
  <si>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</si>
  <si>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</si>
  <si>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</si>
  <si>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</si>
  <si>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</si>
  <si>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</si>
  <si>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</si>
  <si>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</si>
  <si>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</si>
  <si>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</si>
  <si>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</si>
  <si>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</si>
  <si>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</si>
  <si>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</si>
  <si>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</si>
  <si>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</si>
  <si>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</si>
  <si>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</si>
  <si>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</si>
  <si>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</si>
  <si>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</si>
  <si>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</si>
  <si>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</si>
  <si>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</si>
  <si>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</si>
  <si>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</si>
  <si>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</si>
  <si>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</si>
  <si>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</si>
  <si>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</si>
  <si>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</si>
  <si>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</si>
  <si>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</si>
  <si>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</si>
  <si>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</si>
  <si>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</si>
  <si>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</si>
  <si>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</si>
  <si>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</si>
  <si>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</si>
  <si>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</si>
  <si>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</si>
  <si>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</si>
  <si>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</si>
  <si>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</si>
  <si>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</si>
  <si>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</si>
  <si>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</si>
  <si>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</si>
  <si>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</si>
  <si>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</si>
  <si>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</si>
  <si>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</si>
  <si>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</si>
  <si>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</si>
  <si>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</si>
  <si>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</si>
  <si>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</si>
  <si>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</si>
  <si>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</si>
  <si>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</si>
  <si>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</si>
  <si>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</si>
  <si>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</si>
  <si>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</si>
  <si>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</si>
  <si>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</si>
  <si>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</si>
  <si>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</si>
  <si>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</si>
  <si>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</si>
  <si>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</si>
  <si>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</si>
  <si>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</si>
  <si>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</si>
  <si>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</si>
  <si>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</si>
  <si>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</si>
  <si>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</si>
  <si>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</si>
  <si>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</si>
  <si>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</si>
  <si>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</si>
  <si>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</si>
  <si>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</si>
  <si>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</si>
  <si>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</si>
  <si>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</si>
  <si>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</si>
  <si>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</si>
  <si>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</si>
  <si>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</si>
  <si>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</si>
  <si>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</si>
  <si>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</si>
  <si>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</si>
  <si>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</si>
  <si>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</si>
  <si>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</si>
  <si>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</si>
  <si>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</si>
  <si>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</si>
  <si>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</si>
  <si>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</si>
  <si>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</si>
  <si>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</si>
  <si>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</si>
  <si>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</si>
  <si>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</si>
  <si>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</si>
  <si>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</si>
  <si>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</si>
  <si>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</si>
  <si>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</si>
  <si>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</si>
  <si>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</si>
  <si>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</si>
  <si>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</si>
  <si>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</si>
  <si>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</si>
  <si>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</si>
  <si>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</si>
  <si>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</si>
  <si>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</si>
  <si>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</si>
  <si>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</si>
  <si>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</si>
  <si>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</si>
  <si>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</si>
  <si>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</si>
  <si>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</si>
  <si>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</si>
  <si>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</si>
  <si>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</si>
  <si>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</si>
  <si>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</si>
  <si>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</si>
  <si>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</si>
  <si>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</si>
  <si>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</si>
  <si>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</si>
  <si>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</si>
  <si>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</si>
  <si>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</si>
  <si>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</si>
  <si>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</si>
  <si>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</si>
  <si>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</si>
  <si>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</si>
  <si>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</si>
  <si>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</si>
  <si>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</si>
  <si>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</si>
  <si>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</si>
  <si>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</si>
  <si>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</si>
  <si>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</si>
  <si>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</si>
  <si>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</si>
  <si>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</si>
  <si>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</si>
  <si>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</si>
  <si>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</si>
  <si>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</si>
  <si>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</si>
  <si>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</si>
  <si>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</si>
  <si>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</si>
  <si>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</si>
  <si>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</si>
  <si>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</si>
  <si>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</si>
  <si>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</si>
  <si>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</si>
  <si>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</si>
  <si>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</si>
  <si>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</si>
  <si>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</si>
  <si>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</si>
  <si>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</si>
  <si>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</si>
  <si>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</si>
  <si>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</si>
  <si>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</si>
  <si>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</si>
  <si>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</si>
  <si>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</si>
  <si>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</si>
  <si>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</si>
  <si>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</si>
  <si>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</si>
  <si>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</si>
  <si>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</si>
  <si>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</si>
  <si>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</si>
  <si>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</si>
  <si>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</si>
  <si>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</si>
  <si>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</si>
  <si>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</si>
  <si>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</si>
  <si>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</si>
  <si>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</si>
  <si>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</si>
  <si>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</si>
  <si>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</si>
  <si>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</si>
  <si>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</si>
  <si>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</si>
  <si>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</si>
  <si>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</si>
  <si>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</si>
  <si>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</si>
  <si>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</si>
  <si>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</si>
  <si>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</si>
  <si>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</si>
  <si>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</si>
  <si>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</si>
  <si>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</si>
  <si>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</si>
  <si>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</si>
  <si>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</si>
  <si>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</si>
  <si>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</si>
  <si>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</si>
  <si>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</si>
  <si>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</si>
  <si>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</si>
  <si>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</si>
  <si>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</si>
  <si>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</si>
  <si>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</si>
  <si>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</si>
  <si>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</si>
  <si>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</si>
  <si>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</si>
  <si>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</si>
  <si>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</si>
  <si>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</si>
  <si>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</si>
  <si>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</si>
  <si>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</si>
  <si>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</si>
  <si>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</si>
  <si>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</si>
  <si>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</si>
  <si>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</si>
  <si>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</si>
  <si>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</si>
  <si>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</si>
  <si>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</si>
  <si>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</si>
  <si>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</si>
  <si>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</si>
  <si>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</si>
  <si>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</si>
  <si>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</si>
  <si>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</si>
  <si>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</si>
  <si>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</si>
  <si>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</si>
  <si>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</si>
  <si>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</si>
  <si>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</si>
  <si>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</si>
  <si>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</si>
  <si>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</si>
  <si>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</si>
  <si>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</si>
  <si>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</si>
  <si>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</si>
  <si>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</si>
  <si>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</si>
  <si>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</si>
  <si>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</si>
  <si>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</si>
  <si>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</si>
  <si>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</si>
  <si>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</si>
  <si>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</si>
  <si>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</si>
  <si>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</si>
  <si>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</si>
  <si>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</si>
  <si>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</si>
  <si>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</si>
  <si>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</si>
  <si>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</si>
  <si>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</si>
  <si>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</si>
  <si>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</si>
  <si>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</si>
  <si>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</si>
  <si>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</si>
  <si>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</si>
  <si>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</si>
  <si>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</si>
  <si>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</si>
  <si>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</si>
  <si>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</si>
  <si>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</si>
  <si>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</si>
  <si>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</si>
  <si>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</si>
  <si>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</si>
  <si>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</si>
  <si>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</si>
  <si>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</si>
  <si>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</si>
  <si>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</si>
  <si>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</si>
  <si>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</si>
  <si>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</si>
  <si>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</si>
  <si>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</si>
  <si>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</si>
  <si>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</si>
  <si>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</si>
  <si>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</si>
  <si>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</si>
  <si>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</si>
  <si>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</si>
  <si>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</si>
  <si>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</si>
  <si>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</si>
  <si>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</si>
  <si>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</si>
  <si>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</si>
  <si>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</si>
  <si>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</si>
  <si>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</si>
  <si>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</si>
  <si>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</si>
  <si>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</si>
  <si>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</si>
  <si>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</si>
  <si>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</si>
  <si>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</si>
  <si>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</si>
  <si>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</si>
  <si>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</si>
  <si>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</si>
  <si>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</si>
  <si>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</si>
  <si>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</si>
  <si>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</si>
  <si>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</si>
  <si>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</si>
  <si>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</si>
  <si>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</si>
  <si>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</si>
  <si>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</si>
  <si>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</si>
  <si>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</si>
  <si>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</si>
  <si>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</si>
  <si>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</si>
  <si>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</si>
  <si>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</si>
  <si>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</si>
  <si>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</si>
  <si>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</si>
  <si>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</si>
  <si>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</si>
  <si>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</si>
  <si>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</si>
  <si>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</si>
  <si>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</si>
  <si>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</si>
  <si>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</si>
  <si>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</si>
  <si>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</si>
  <si>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</si>
  <si>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</si>
  <si>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</si>
  <si>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</si>
  <si>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</si>
  <si>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</si>
  <si>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</si>
  <si>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</si>
  <si>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</si>
  <si>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</si>
  <si>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</si>
  <si>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</si>
  <si>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</si>
  <si>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</si>
  <si>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</si>
  <si>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</si>
  <si>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</si>
  <si>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</si>
  <si>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</si>
  <si>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</si>
  <si>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</si>
  <si>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</si>
  <si>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</si>
  <si>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</si>
  <si>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</si>
  <si>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</si>
  <si>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</si>
  <si>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</si>
  <si>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</si>
  <si>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</si>
  <si>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</si>
  <si>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</si>
  <si>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</si>
  <si>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</si>
  <si>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</si>
  <si>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</si>
  <si>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</si>
  <si>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</si>
  <si>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</si>
  <si>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</si>
  <si>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</si>
  <si>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</si>
  <si>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</si>
  <si>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</si>
  <si>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</si>
  <si>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</si>
  <si>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</si>
  <si>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</si>
  <si>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</si>
  <si>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</si>
  <si>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</si>
  <si>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</si>
  <si>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</si>
  <si>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</si>
  <si>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</si>
  <si>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</si>
  <si>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</si>
  <si>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</si>
  <si>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</si>
  <si>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</si>
  <si>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</si>
  <si>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</si>
  <si>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</si>
  <si>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</si>
  <si>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</si>
  <si>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</si>
  <si>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</si>
  <si>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</si>
  <si>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</si>
  <si>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</si>
  <si>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</si>
  <si>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</si>
  <si>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</si>
  <si>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</si>
  <si>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</si>
  <si>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</si>
  <si>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</si>
  <si>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</si>
  <si>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</si>
  <si>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</si>
  <si>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</si>
  <si>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</si>
  <si>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</si>
  <si>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</si>
  <si>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</si>
  <si>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</si>
  <si>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</si>
  <si>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</si>
  <si>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</si>
  <si>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</si>
  <si>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</si>
  <si>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</si>
  <si>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</si>
  <si>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</si>
  <si>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</si>
  <si>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</si>
  <si>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</si>
  <si>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</si>
  <si>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</si>
  <si>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</si>
  <si>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</si>
  <si>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</si>
  <si>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</si>
  <si>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</si>
  <si>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</si>
  <si>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</si>
  <si>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</si>
  <si>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</si>
  <si>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</si>
  <si>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</si>
  <si>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</si>
  <si>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</si>
  <si>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</si>
  <si>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</si>
  <si>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</si>
  <si>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</si>
  <si>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</si>
  <si>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</si>
  <si>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</si>
  <si>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</si>
  <si>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</si>
  <si>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</si>
  <si>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</si>
  <si>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</si>
  <si>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</si>
  <si>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</si>
  <si>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</si>
  <si>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</si>
  <si>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</si>
  <si>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</si>
  <si>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</si>
  <si>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</si>
  <si>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</si>
  <si>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</si>
  <si>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</si>
  <si>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</si>
  <si>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</si>
  <si>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</si>
  <si>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</si>
  <si>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</si>
  <si>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</si>
  <si>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</si>
  <si>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</si>
  <si>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</si>
  <si>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</si>
  <si>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</si>
  <si>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</si>
  <si>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</si>
  <si>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</si>
  <si>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</si>
  <si>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</si>
  <si>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</si>
  <si>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</si>
  <si>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</si>
  <si>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</si>
  <si>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</si>
  <si>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</si>
  <si>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</si>
  <si>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</si>
  <si>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</si>
  <si>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</si>
  <si>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</si>
  <si>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</si>
  <si>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</si>
  <si>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</si>
  <si>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</si>
  <si>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</si>
  <si>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</si>
  <si>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</si>
  <si>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</si>
  <si>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</si>
  <si>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</si>
  <si>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</si>
  <si>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</si>
  <si>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</si>
  <si>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</si>
  <si>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</si>
  <si>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</si>
  <si>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</si>
  <si>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</si>
  <si>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</si>
  <si>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</si>
  <si>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</si>
  <si>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</si>
  <si>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</si>
  <si>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</si>
  <si>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</si>
  <si>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</si>
  <si>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</si>
  <si>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</si>
  <si>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</si>
  <si>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</si>
  <si>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</si>
  <si>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</si>
  <si>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</si>
  <si>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</si>
  <si>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</si>
  <si>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</si>
  <si>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</si>
  <si>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</si>
  <si>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</si>
  <si>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</si>
  <si>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</si>
  <si>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</si>
  <si>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</si>
  <si>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</si>
  <si>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</si>
  <si>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</si>
  <si>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</si>
  <si>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</si>
  <si>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</si>
  <si>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</si>
  <si>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</si>
  <si>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</si>
  <si>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</si>
  <si>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</si>
  <si>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</si>
  <si>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</si>
  <si>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</si>
  <si>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</si>
  <si>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</si>
  <si>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</si>
  <si>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</si>
  <si>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</si>
  <si>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</si>
  <si>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</si>
  <si>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</si>
  <si>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</si>
  <si>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</si>
  <si>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</si>
  <si>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</si>
  <si>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</si>
  <si>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</si>
  <si>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</si>
  <si>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</si>
  <si>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</si>
  <si>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</si>
  <si>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</si>
  <si>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</si>
  <si>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</si>
  <si>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</si>
  <si>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</si>
  <si>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</si>
  <si>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</si>
  <si>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</si>
  <si>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</si>
  <si>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</si>
  <si>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</si>
  <si>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</si>
  <si>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</si>
  <si>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</si>
  <si>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</si>
  <si>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</si>
  <si>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</si>
  <si>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</si>
  <si>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</si>
  <si>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</si>
  <si>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</si>
  <si>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</si>
  <si>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</si>
  <si>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</si>
  <si>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</si>
  <si>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</si>
  <si>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</si>
  <si>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</si>
  <si>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</si>
  <si>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</si>
  <si>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</si>
  <si>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</si>
  <si>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</si>
  <si>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</si>
  <si>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</si>
  <si>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</si>
  <si>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</si>
  <si>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</si>
  <si>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</si>
  <si>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</si>
  <si>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</si>
  <si>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</si>
  <si>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</si>
  <si>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</si>
  <si>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</si>
  <si>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</si>
  <si>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</si>
  <si>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</si>
  <si>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</si>
  <si>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</si>
  <si>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</si>
  <si>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</si>
  <si>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</si>
  <si>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</si>
  <si>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</si>
  <si>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</si>
  <si>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</si>
  <si>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</si>
  <si>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</si>
  <si>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</si>
  <si>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</si>
  <si>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</si>
  <si>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</si>
  <si>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</si>
  <si>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</si>
  <si>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</si>
  <si>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</si>
  <si>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</si>
  <si>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</si>
  <si>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</si>
  <si>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</si>
  <si>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</si>
  <si>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</si>
  <si>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</si>
  <si>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</si>
  <si>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</si>
  <si>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</si>
  <si>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</si>
  <si>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</si>
  <si>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</si>
  <si>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</si>
  <si>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</si>
  <si>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</si>
  <si>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</si>
  <si>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</si>
  <si>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</si>
  <si>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</si>
  <si>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</si>
  <si>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</si>
  <si>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</si>
  <si>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</si>
  <si>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</si>
  <si>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</si>
  <si>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</si>
  <si>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</si>
  <si>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</si>
  <si>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</si>
  <si>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</si>
  <si>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</si>
  <si>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</si>
  <si>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</si>
  <si>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</si>
  <si>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</si>
  <si>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</si>
  <si>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</si>
  <si>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</si>
  <si>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</si>
  <si>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</si>
  <si>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</si>
  <si>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</si>
  <si>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</si>
  <si>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</si>
  <si>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</si>
  <si>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</si>
  <si>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</si>
  <si>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</si>
  <si>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</si>
  <si>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</si>
  <si>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</si>
  <si>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</si>
  <si>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</si>
  <si>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</si>
  <si>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</si>
  <si>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</si>
  <si>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</si>
  <si>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</si>
  <si>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</si>
  <si>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</si>
  <si>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</si>
  <si>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</si>
  <si>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</si>
  <si>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</si>
  <si>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</si>
  <si>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</si>
  <si>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</si>
  <si>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</si>
  <si>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</si>
  <si>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</si>
  <si>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</si>
  <si>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</si>
  <si>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</si>
  <si>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</si>
  <si>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</si>
  <si>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</si>
  <si>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</si>
  <si>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</si>
  <si>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</si>
  <si>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</si>
  <si>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</si>
  <si>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</si>
  <si>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</si>
  <si>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</si>
  <si>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</si>
  <si>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</si>
  <si>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</si>
  <si>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</si>
  <si>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</si>
  <si>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</si>
  <si>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</si>
  <si>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</si>
  <si>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</si>
  <si>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</si>
  <si>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</si>
  <si>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</si>
  <si>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</si>
  <si>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</si>
  <si>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</si>
  <si>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</si>
  <si>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</si>
  <si>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</si>
  <si>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</si>
  <si>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</si>
  <si>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</si>
  <si>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</si>
  <si>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</si>
  <si>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</si>
  <si>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</si>
  <si>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</si>
  <si>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</si>
  <si>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</si>
  <si>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</si>
  <si>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</si>
  <si>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</si>
  <si>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</si>
  <si>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</si>
  <si>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</si>
  <si>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</si>
  <si>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</si>
  <si>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</si>
  <si>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</si>
  <si>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</si>
  <si>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</si>
  <si>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</si>
  <si>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</si>
  <si>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</si>
  <si>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</si>
  <si>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</si>
  <si>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</si>
  <si>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</si>
  <si>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</si>
  <si>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</si>
  <si>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</si>
  <si>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</si>
  <si>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</si>
  <si>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</si>
  <si>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</si>
  <si>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</si>
  <si>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</si>
  <si>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</si>
  <si>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</si>
  <si>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</si>
  <si>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</si>
  <si>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</si>
  <si>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</si>
  <si>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</si>
  <si>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</si>
  <si>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</si>
  <si>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</si>
  <si>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</si>
  <si>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</si>
  <si>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</si>
  <si>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</si>
  <si>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</si>
  <si>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</si>
  <si>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</si>
  <si>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</si>
  <si>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</si>
  <si>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</si>
  <si>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</si>
  <si>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</si>
  <si>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</si>
  <si>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</si>
  <si>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</si>
  <si>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</si>
  <si>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</si>
  <si>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</si>
  <si>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</si>
  <si>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</si>
  <si>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</si>
  <si>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</si>
  <si>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</si>
  <si>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</si>
  <si>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</si>
  <si>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</si>
  <si>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</si>
  <si>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</si>
  <si>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</si>
  <si>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</si>
  <si>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</si>
  <si>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</si>
  <si>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</si>
  <si>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</si>
  <si>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</si>
  <si>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</si>
  <si>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</si>
  <si>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</si>
  <si>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</si>
  <si>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</si>
  <si>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</si>
  <si>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</si>
  <si>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</si>
  <si>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</si>
  <si>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</si>
  <si>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</si>
  <si>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</si>
  <si>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</si>
  <si>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</si>
  <si>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</si>
  <si>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</si>
  <si>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</si>
  <si>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</si>
  <si>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</si>
  <si>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</si>
  <si>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</si>
  <si>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</si>
  <si>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</si>
  <si>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</si>
  <si>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</si>
  <si>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</si>
  <si>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</si>
  <si>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</si>
  <si>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</si>
  <si>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</si>
  <si>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</si>
  <si>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</si>
  <si>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</si>
  <si>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</si>
  <si>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</si>
  <si>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</si>
  <si>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</si>
  <si>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</si>
  <si>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</si>
  <si>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</si>
  <si>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</si>
  <si>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</si>
  <si>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</si>
  <si>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</si>
  <si>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</si>
  <si>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</si>
  <si>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</si>
  <si>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</si>
  <si>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</si>
  <si>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</si>
  <si>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</si>
  <si>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</si>
  <si>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</si>
  <si>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</si>
  <si>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</si>
  <si>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</si>
  <si>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</si>
  <si>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</si>
  <si>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</si>
  <si>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</si>
  <si>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</si>
  <si>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</si>
  <si>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</si>
  <si>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</si>
  <si>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</si>
  <si>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</si>
  <si>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</si>
  <si>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</si>
  <si>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</si>
  <si>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</si>
  <si>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</si>
  <si>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</si>
  <si>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</si>
  <si>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</si>
  <si>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</si>
  <si>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</si>
  <si>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</si>
  <si>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</si>
  <si>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</si>
  <si>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</si>
  <si>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</si>
  <si>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</si>
  <si>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</si>
  <si>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</si>
  <si>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</si>
  <si>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</si>
  <si>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</si>
  <si>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</si>
  <si>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</si>
  <si>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</si>
  <si>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</si>
  <si>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</si>
  <si>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</si>
  <si>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</si>
  <si>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</si>
  <si>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</si>
  <si>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</si>
  <si>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</si>
  <si>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</si>
  <si>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</si>
  <si>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</si>
  <si>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</si>
  <si>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</si>
  <si>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</si>
  <si>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</si>
  <si>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</si>
  <si>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</si>
  <si>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</si>
  <si>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</si>
  <si>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</si>
  <si>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</si>
  <si>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</si>
  <si>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</si>
  <si>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</si>
  <si>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</si>
  <si>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</si>
  <si>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</si>
  <si>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</si>
  <si>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</si>
  <si>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</si>
  <si>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</si>
  <si>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</si>
  <si>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</si>
  <si>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</si>
  <si>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</si>
  <si>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</si>
  <si>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</si>
  <si>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</si>
  <si>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</si>
  <si>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</si>
  <si>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</si>
  <si>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</si>
  <si>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</si>
  <si>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</si>
  <si>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</si>
  <si>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</si>
  <si>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</si>
  <si>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</si>
  <si>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</si>
  <si>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</si>
  <si>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</si>
  <si>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</si>
  <si>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</si>
  <si>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</si>
  <si>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</si>
  <si>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</si>
  <si>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</si>
  <si>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</si>
  <si>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</si>
  <si>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</si>
  <si>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</si>
  <si>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</si>
  <si>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</si>
  <si>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</si>
  <si>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</si>
  <si>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</si>
  <si>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</si>
  <si>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</si>
  <si>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</si>
  <si>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</si>
  <si>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</si>
  <si>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</si>
  <si>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</si>
  <si>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</si>
  <si>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</si>
  <si>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</si>
  <si>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</si>
  <si>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</si>
  <si>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</si>
  <si>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</si>
  <si>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</si>
  <si>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</si>
  <si>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</si>
  <si>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</si>
  <si>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</si>
  <si>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</si>
  <si>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</si>
  <si>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</si>
  <si>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</si>
  <si>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</si>
  <si>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</si>
  <si>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</si>
  <si>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</si>
  <si>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</si>
  <si>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</si>
  <si>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</si>
  <si>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</si>
  <si>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</si>
  <si>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</si>
  <si>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</si>
  <si>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</si>
  <si>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</si>
  <si>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</si>
  <si>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</si>
  <si>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</si>
  <si>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</si>
  <si>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</si>
  <si>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</si>
  <si>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</si>
  <si>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</si>
  <si>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</si>
  <si>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</si>
  <si>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</si>
  <si>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</si>
  <si>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</si>
  <si>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</si>
  <si>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</si>
  <si>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</si>
  <si>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</si>
  <si>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</si>
  <si>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</si>
  <si>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</si>
  <si>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</si>
  <si>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</si>
  <si>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</si>
  <si>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</si>
  <si>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</si>
  <si>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</si>
  <si>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</si>
  <si>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</si>
  <si>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</si>
  <si>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</si>
  <si>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</si>
  <si>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</si>
  <si>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</si>
  <si>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</si>
  <si>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</si>
  <si>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</si>
  <si>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</si>
  <si>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</si>
  <si>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</si>
  <si>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</si>
  <si>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</si>
  <si>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</si>
  <si>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</si>
  <si>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</si>
  <si>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</si>
  <si>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</si>
  <si>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</si>
  <si>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</si>
  <si>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</si>
  <si>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</si>
  <si>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</si>
  <si>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</si>
  <si>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</si>
  <si>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</si>
  <si>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</si>
  <si>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</si>
  <si>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</si>
  <si>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</si>
  <si>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</si>
  <si>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</si>
  <si>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</si>
  <si>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</si>
  <si>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</si>
  <si>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</si>
  <si>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</si>
  <si>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</si>
  <si>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</si>
  <si>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</si>
  <si>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</si>
  <si>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</si>
  <si>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</si>
  <si>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</si>
  <si>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</si>
  <si>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</si>
  <si>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</si>
  <si>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</si>
  <si>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</si>
  <si>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</si>
  <si>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</si>
  <si>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</si>
  <si>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</si>
  <si>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</si>
  <si>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</si>
  <si>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</si>
  <si>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</si>
  <si>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</si>
  <si>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</si>
  <si>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</si>
  <si>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</si>
  <si>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</si>
  <si>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</si>
  <si>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</si>
  <si>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</si>
  <si>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</si>
  <si>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</si>
  <si>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</si>
  <si>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</si>
  <si>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</si>
  <si>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</si>
  <si>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</si>
  <si>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</si>
  <si>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</si>
  <si>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</si>
  <si>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</si>
  <si>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</si>
  <si>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</si>
  <si>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</si>
  <si>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</si>
  <si>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</si>
  <si>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</si>
  <si>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</si>
  <si>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</si>
  <si>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</si>
  <si>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</si>
  <si>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</si>
  <si>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</si>
  <si>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</si>
  <si>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</si>
  <si>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</si>
  <si>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</si>
  <si>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</si>
  <si>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</si>
  <si>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</si>
  <si>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</si>
  <si>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</si>
  <si>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</si>
  <si>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</si>
  <si>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</si>
  <si>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</si>
  <si>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</si>
  <si>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</si>
  <si>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</si>
  <si>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</si>
  <si>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</si>
  <si>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</si>
  <si>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</si>
  <si>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</si>
  <si>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</si>
  <si>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</si>
  <si>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</si>
  <si>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</si>
  <si>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</si>
  <si>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</si>
  <si>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</si>
  <si>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</si>
  <si>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</si>
  <si>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</si>
  <si>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</si>
  <si>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</si>
  <si>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</si>
  <si>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</si>
  <si>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</si>
  <si>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</si>
  <si>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</si>
  <si>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</si>
  <si>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</si>
  <si>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</si>
  <si>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</si>
  <si>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</si>
  <si>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</si>
  <si>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</si>
  <si>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</si>
  <si>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</si>
  <si>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</si>
  <si>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</si>
  <si>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</si>
  <si>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</si>
  <si>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</si>
  <si>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</si>
  <si>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</si>
  <si>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</si>
  <si>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</si>
  <si>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</si>
  <si>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</si>
  <si>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</si>
  <si>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</si>
  <si>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</si>
  <si>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</si>
  <si>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</si>
  <si>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</si>
  <si>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</si>
  <si>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</si>
  <si>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</si>
  <si>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</si>
  <si>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</si>
  <si>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</si>
  <si>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</si>
  <si>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</si>
  <si>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</si>
  <si>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</si>
  <si>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</si>
  <si>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</si>
  <si>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</si>
  <si>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</si>
  <si>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</si>
  <si>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</si>
  <si>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</si>
  <si>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</si>
  <si>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</si>
  <si>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</si>
  <si>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</si>
  <si>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</si>
  <si>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</si>
  <si>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</si>
  <si>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</si>
  <si>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</si>
  <si>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</si>
  <si>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</si>
  <si>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</si>
  <si>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</si>
  <si>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</si>
  <si>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</si>
  <si>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</si>
  <si>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</si>
  <si>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</si>
  <si>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</si>
  <si>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</si>
  <si>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</si>
  <si>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</si>
  <si>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</si>
  <si>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</si>
  <si>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</si>
  <si>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</si>
  <si>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</si>
  <si>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</si>
  <si>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</si>
  <si>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</si>
  <si>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</si>
  <si>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</si>
  <si>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</si>
  <si>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</si>
  <si>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</si>
  <si>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</si>
  <si>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</si>
  <si>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</si>
  <si>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</si>
  <si>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</si>
  <si>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</si>
  <si>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</si>
  <si>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</si>
  <si>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</si>
  <si>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</si>
  <si>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</si>
  <si>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</si>
  <si>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</si>
  <si>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</si>
  <si>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</si>
  <si>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</si>
  <si>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</si>
  <si>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</si>
  <si>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</si>
  <si>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</si>
  <si>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</si>
  <si>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</si>
  <si>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</si>
  <si>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</si>
  <si>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</si>
  <si>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</si>
  <si>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</si>
  <si>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</si>
  <si>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</si>
  <si>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</si>
  <si>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</si>
  <si>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</si>
  <si>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</si>
  <si>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</si>
  <si>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</si>
  <si>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</si>
  <si>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</si>
  <si>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</si>
  <si>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</si>
  <si>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</si>
  <si>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</si>
  <si>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</si>
  <si>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</si>
  <si>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</si>
  <si>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</si>
  <si>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</si>
  <si>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</si>
  <si>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</si>
  <si>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</si>
  <si>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</si>
  <si>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</si>
  <si>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</si>
  <si>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</si>
  <si>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</si>
  <si>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</si>
  <si>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</si>
  <si>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</si>
  <si>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</si>
  <si>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</si>
  <si>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</si>
  <si>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</si>
  <si>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</si>
  <si>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</si>
  <si>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</si>
  <si>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</si>
  <si>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</si>
  <si>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</si>
  <si>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</si>
  <si>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</si>
  <si>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</si>
  <si>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</si>
  <si>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</si>
  <si>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</si>
  <si>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</si>
  <si>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</si>
  <si>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</si>
  <si>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</si>
  <si>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</si>
  <si>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</si>
  <si>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</si>
  <si>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</si>
  <si>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</si>
  <si>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</si>
  <si>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</si>
  <si>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</si>
  <si>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</si>
  <si>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</si>
  <si>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</si>
  <si>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</si>
  <si>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</si>
  <si>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</si>
  <si>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</si>
  <si>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</si>
  <si>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</si>
  <si>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</si>
  <si>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</si>
  <si>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</si>
  <si>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</si>
  <si>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</si>
  <si>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</si>
  <si>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</si>
  <si>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</si>
  <si>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</si>
  <si>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</si>
  <si>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</si>
  <si>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</si>
  <si>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</si>
  <si>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</si>
  <si>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</si>
  <si>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</si>
  <si>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</si>
  <si>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</si>
  <si>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</si>
  <si>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</si>
  <si>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</si>
  <si>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</si>
  <si>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</si>
  <si>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</si>
  <si>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</si>
  <si>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</si>
  <si>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</si>
  <si>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</si>
  <si>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</si>
  <si>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</si>
  <si>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</si>
  <si>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</si>
  <si>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</si>
  <si>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</si>
  <si>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</si>
  <si>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</si>
  <si>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</si>
  <si>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</si>
  <si>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</si>
  <si>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</si>
  <si>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</si>
  <si>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</si>
  <si>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</si>
  <si>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</si>
  <si>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</si>
  <si>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</si>
  <si>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</si>
  <si>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</si>
  <si>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</si>
  <si>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</si>
  <si>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</si>
  <si>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</si>
  <si>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</si>
  <si>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</si>
  <si>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</si>
  <si>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</si>
  <si>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</si>
  <si>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</si>
  <si>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</si>
  <si>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</si>
  <si>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</si>
  <si>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</si>
  <si>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</si>
  <si>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</si>
  <si>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</si>
  <si>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</si>
  <si>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</si>
  <si>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</si>
  <si>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</si>
  <si>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</si>
  <si>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</si>
  <si>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</si>
  <si>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</si>
  <si>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</si>
  <si>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</si>
  <si>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</si>
  <si>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</si>
  <si>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</si>
  <si>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</si>
  <si>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</si>
  <si>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</si>
  <si>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</si>
  <si>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</si>
  <si>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</si>
  <si>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</si>
  <si>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</si>
  <si>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</si>
  <si>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</si>
  <si>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</si>
  <si>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</si>
  <si>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</si>
  <si>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</si>
  <si>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</si>
  <si>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</si>
  <si>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</si>
  <si>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</si>
  <si>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</si>
  <si>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</si>
  <si>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</si>
  <si>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</si>
  <si>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</si>
  <si>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</si>
  <si>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</si>
  <si>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</si>
  <si>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</si>
  <si>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</si>
  <si>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</si>
  <si>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</si>
  <si>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</si>
  <si>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</si>
  <si>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</si>
  <si>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</si>
  <si>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</si>
  <si>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</si>
  <si>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</si>
  <si>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</si>
  <si>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</si>
  <si>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</si>
  <si>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</si>
  <si>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</si>
  <si>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</si>
  <si>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</si>
  <si>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</si>
  <si>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</si>
  <si>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</si>
  <si>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</si>
  <si>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</si>
  <si>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</si>
  <si>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</si>
  <si>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</si>
  <si>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</si>
  <si>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</si>
  <si>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</si>
  <si>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</si>
  <si>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</si>
  <si>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</si>
  <si>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</si>
  <si>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</si>
  <si>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</si>
  <si>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</si>
  <si>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</si>
  <si>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</si>
  <si>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</si>
  <si>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</si>
  <si>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</si>
  <si>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</si>
  <si>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</si>
  <si>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</si>
  <si>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</si>
  <si>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</si>
  <si>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</si>
  <si>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</si>
  <si>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</si>
  <si>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</si>
  <si>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</si>
  <si>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</si>
  <si>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</si>
  <si>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</si>
  <si>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</si>
  <si>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</si>
  <si>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</si>
  <si>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</si>
  <si>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</si>
  <si>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</si>
  <si>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</si>
  <si>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</si>
  <si>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</si>
  <si>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</si>
  <si>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</si>
  <si>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</si>
  <si>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</si>
  <si>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</si>
  <si>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</si>
  <si>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</si>
  <si>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</si>
  <si>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</si>
  <si>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</si>
  <si>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</si>
  <si>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</si>
  <si>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</si>
  <si>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</si>
  <si>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</si>
  <si>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</si>
  <si>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</si>
  <si>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</si>
  <si>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</si>
  <si>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</si>
  <si>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</si>
  <si>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</si>
  <si>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</si>
  <si>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</si>
  <si>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</si>
  <si>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</si>
  <si>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</si>
  <si>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</si>
  <si>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</si>
  <si>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</si>
  <si>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</si>
  <si>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</si>
  <si>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</si>
  <si>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</si>
  <si>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</si>
  <si>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</si>
  <si>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</si>
  <si>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</si>
  <si>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</si>
  <si>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</si>
  <si>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</si>
  <si>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</si>
  <si>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</si>
  <si>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</si>
  <si>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</si>
  <si>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</si>
  <si>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</si>
  <si>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</si>
  <si>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</si>
  <si>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</si>
  <si>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</si>
  <si>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</si>
  <si>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</si>
  <si>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</si>
  <si>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</si>
  <si>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</si>
  <si>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</si>
  <si>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</si>
  <si>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</si>
  <si>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</si>
  <si>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</si>
  <si>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</si>
  <si>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</si>
  <si>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</si>
  <si>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</si>
  <si>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</si>
  <si>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</si>
  <si>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</si>
  <si>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</si>
  <si>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</si>
  <si>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</si>
  <si>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</si>
  <si>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</si>
  <si>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</si>
  <si>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</si>
  <si>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</si>
  <si>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</si>
  <si>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</si>
  <si>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</si>
  <si>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</si>
  <si>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</si>
  <si>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</si>
  <si>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</si>
  <si>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</si>
  <si>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</si>
  <si>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</si>
  <si>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</si>
  <si>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</si>
  <si>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</si>
  <si>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</si>
  <si>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</si>
  <si>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</si>
  <si>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</si>
  <si>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</si>
  <si>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</si>
  <si>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</si>
  <si>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</si>
  <si>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</si>
  <si>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</si>
  <si>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</si>
  <si>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</si>
  <si>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</si>
  <si>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</si>
  <si>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</si>
  <si>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</si>
  <si>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</si>
  <si>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</si>
  <si>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</si>
  <si>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</si>
  <si>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</si>
  <si>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</si>
  <si>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</si>
  <si>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</si>
  <si>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</si>
  <si>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</si>
  <si>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</si>
  <si>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</si>
  <si>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</si>
  <si>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</si>
  <si>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</si>
  <si>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</si>
  <si>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</si>
  <si>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</si>
  <si>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</si>
  <si>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</si>
  <si>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</si>
  <si>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</si>
  <si>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</si>
  <si>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</si>
  <si>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</si>
  <si>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</si>
  <si>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</si>
  <si>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</si>
  <si>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</si>
  <si>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</si>
  <si>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</si>
  <si>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</si>
  <si>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</si>
  <si>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</si>
  <si>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</si>
  <si>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</si>
  <si>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</si>
  <si>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</si>
  <si>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</si>
  <si>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</si>
  <si>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</si>
  <si>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</si>
  <si>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</si>
  <si>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</si>
  <si>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</si>
  <si>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</si>
  <si>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</si>
  <si>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</si>
  <si>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</si>
  <si>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</si>
  <si>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</si>
  <si>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</si>
  <si>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</si>
  <si>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</si>
  <si>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</si>
  <si>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</si>
  <si>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</si>
  <si>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</si>
  <si>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</si>
  <si>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</si>
  <si>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</si>
  <si>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</si>
  <si>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</si>
  <si>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</si>
  <si>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</si>
  <si>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</si>
  <si>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</si>
  <si>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</si>
  <si>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</si>
  <si>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</si>
  <si>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</si>
  <si>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</si>
  <si>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</si>
  <si>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</si>
  <si>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</si>
  <si>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</si>
  <si>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</si>
  <si>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</si>
  <si>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</si>
  <si>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</si>
  <si>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</si>
  <si>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</si>
  <si>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</si>
  <si>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</si>
  <si>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</si>
  <si>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</si>
  <si>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</si>
  <si>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</si>
  <si>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</si>
  <si>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</si>
  <si>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</si>
  <si>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</si>
  <si>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</si>
  <si>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</si>
  <si>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</si>
  <si>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</si>
  <si>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</si>
  <si>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</si>
  <si>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</si>
  <si>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</si>
  <si>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</si>
  <si>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</si>
  <si>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</si>
  <si>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</si>
  <si>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</si>
  <si>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</si>
  <si>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</si>
  <si>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</si>
  <si>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</si>
  <si>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</si>
  <si>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</si>
  <si>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</si>
  <si>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</si>
  <si>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</si>
  <si>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</si>
  <si>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</si>
  <si>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</si>
  <si>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</si>
  <si>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</si>
  <si>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</si>
  <si>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</si>
  <si>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</si>
  <si>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</si>
  <si>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</si>
  <si>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</si>
  <si>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</si>
  <si>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</si>
  <si>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</si>
  <si>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</si>
  <si>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</si>
  <si>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</si>
  <si>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</si>
  <si>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</si>
  <si>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</si>
  <si>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</si>
  <si>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</si>
  <si>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</si>
  <si>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</si>
  <si>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</si>
  <si>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</si>
  <si>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</si>
  <si>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</si>
  <si>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</si>
  <si>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</si>
  <si>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</si>
  <si>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</si>
  <si>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</si>
  <si>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</si>
  <si>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</si>
  <si>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</si>
  <si>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</si>
  <si>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</si>
  <si>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</si>
  <si>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</si>
  <si>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</si>
  <si>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</si>
  <si>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</si>
  <si>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</si>
  <si>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</si>
  <si>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</si>
  <si>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</si>
  <si>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</si>
  <si>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</si>
  <si>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</si>
  <si>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</si>
  <si>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</si>
  <si>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</si>
  <si>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</si>
  <si>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</si>
  <si>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</si>
  <si>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</si>
  <si>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</si>
  <si>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</si>
  <si>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</si>
  <si>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</si>
  <si>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</si>
  <si>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</si>
  <si>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</si>
  <si>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</si>
  <si>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</si>
  <si>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</si>
  <si>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</si>
  <si>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</si>
  <si>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</si>
  <si>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</si>
  <si>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</si>
  <si>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</si>
  <si>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</si>
  <si>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</si>
  <si>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</si>
  <si>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</si>
  <si>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</si>
  <si>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</si>
  <si>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</si>
  <si>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</si>
  <si>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</si>
  <si>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</si>
  <si>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</si>
  <si>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</si>
  <si>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</si>
  <si>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</si>
  <si>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</si>
  <si>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</si>
  <si>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</si>
  <si>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</si>
  <si>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</si>
  <si>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</si>
  <si>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</si>
  <si>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</si>
  <si>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</si>
  <si>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</si>
  <si>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</si>
  <si>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</si>
  <si>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</si>
  <si>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</si>
  <si>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</si>
  <si>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</si>
  <si>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</si>
  <si>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</si>
  <si>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</si>
  <si>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</si>
  <si>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</si>
  <si>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</si>
  <si>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</si>
  <si>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</si>
  <si>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</si>
  <si>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</si>
  <si>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</si>
  <si>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</si>
  <si>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</si>
  <si>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</si>
  <si>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</si>
  <si>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</si>
  <si>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</si>
  <si>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</si>
  <si>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</si>
  <si>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</si>
  <si>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</si>
  <si>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</si>
  <si>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</si>
  <si>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</si>
  <si>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</si>
  <si>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</si>
  <si>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</si>
  <si>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</si>
  <si>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</si>
  <si>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</si>
  <si>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</si>
  <si>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</si>
  <si>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</si>
  <si>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</si>
  <si>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</si>
  <si>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</si>
  <si>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</si>
  <si>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</si>
  <si>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</si>
  <si>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</si>
  <si>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</si>
  <si>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</si>
  <si>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</si>
  <si>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</si>
  <si>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</si>
  <si>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</si>
  <si>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</si>
  <si>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</si>
  <si>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</si>
  <si>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</si>
  <si>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</si>
  <si>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</si>
  <si>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</si>
  <si>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</si>
  <si>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</si>
  <si>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</si>
  <si>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</si>
  <si>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</si>
  <si>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</si>
  <si>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</si>
  <si>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</si>
  <si>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</si>
  <si>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</si>
  <si>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</si>
  <si>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</si>
  <si>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</si>
  <si>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</si>
  <si>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</si>
  <si>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</si>
  <si>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</si>
  <si>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</si>
  <si>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</si>
  <si>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</si>
  <si>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</si>
  <si>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</si>
  <si>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</si>
  <si>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</si>
  <si>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</si>
  <si>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</si>
  <si>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</si>
  <si>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</si>
  <si>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</si>
  <si>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</si>
  <si>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</si>
  <si>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</si>
  <si>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</si>
  <si>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</si>
  <si>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</si>
  <si>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</si>
  <si>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</si>
  <si>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</si>
  <si>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</si>
  <si>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</si>
  <si>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</si>
  <si>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</si>
  <si>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</si>
  <si>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</si>
  <si>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</si>
  <si>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</si>
  <si>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</si>
  <si>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</si>
  <si>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</si>
  <si>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</si>
  <si>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</si>
  <si>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</si>
  <si>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</si>
  <si>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</si>
  <si>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</si>
  <si>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</si>
  <si>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</si>
  <si>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</si>
  <si>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</si>
  <si>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</si>
  <si>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</si>
  <si>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</si>
  <si>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</si>
  <si>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</si>
  <si>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</si>
  <si>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</si>
  <si>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</si>
  <si>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</si>
  <si>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</si>
  <si>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</si>
  <si>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</si>
  <si>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</si>
  <si>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</si>
  <si>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</si>
  <si>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</si>
  <si>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</si>
  <si>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</si>
  <si>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</si>
  <si>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</si>
  <si>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</si>
  <si>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</si>
  <si>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</si>
  <si>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</si>
  <si>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</si>
  <si>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</si>
  <si>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</si>
  <si>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</si>
  <si>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</si>
  <si>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</si>
  <si>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</si>
  <si>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</si>
  <si>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</si>
  <si>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</si>
  <si>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</si>
  <si>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</si>
  <si>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</si>
  <si>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</si>
  <si>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</si>
  <si>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</si>
  <si>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</si>
  <si>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</si>
  <si>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</si>
  <si>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</si>
  <si>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</si>
  <si>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</si>
  <si>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</si>
  <si>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</si>
  <si>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</si>
  <si>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</si>
  <si>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</si>
  <si>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</si>
  <si>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</si>
  <si>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</si>
  <si>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</si>
  <si>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</si>
  <si>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</si>
  <si>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</si>
  <si>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</si>
  <si>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</si>
  <si>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</si>
  <si>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</si>
  <si>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</si>
  <si>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</si>
  <si>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</si>
  <si>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</si>
  <si>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</si>
  <si>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</si>
  <si>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</si>
  <si>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</si>
  <si>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</si>
  <si>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</si>
  <si>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</si>
  <si>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</si>
  <si>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</si>
  <si>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</si>
  <si>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</si>
  <si>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</si>
  <si>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</si>
  <si>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</si>
  <si>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</si>
  <si>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</si>
  <si>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</si>
  <si>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</si>
  <si>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</si>
  <si>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</si>
  <si>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</si>
  <si>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</si>
  <si>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</si>
  <si>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</si>
  <si>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</si>
  <si>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</si>
  <si>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</si>
  <si>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</si>
  <si>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</si>
  <si>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</si>
  <si>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</si>
  <si>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</si>
  <si>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</si>
  <si>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</si>
  <si>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</si>
  <si>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</si>
  <si>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</si>
  <si>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</si>
  <si>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</si>
  <si>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</si>
  <si>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</si>
  <si>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</si>
  <si>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</si>
  <si>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</si>
  <si>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</si>
  <si>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</si>
  <si>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</si>
  <si>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</si>
  <si>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</si>
  <si>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</si>
  <si>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</si>
  <si>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</si>
  <si>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</si>
  <si>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</si>
  <si>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</si>
  <si>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</si>
  <si>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</si>
  <si>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</si>
  <si>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</si>
  <si>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</si>
  <si>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</si>
  <si>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</si>
  <si>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</si>
  <si>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</si>
  <si>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</si>
  <si>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</si>
  <si>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</si>
  <si>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</si>
  <si>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</si>
  <si>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</si>
  <si>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</si>
  <si>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</si>
  <si>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</si>
  <si>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</si>
  <si>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</si>
  <si>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</si>
  <si>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</si>
  <si>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</si>
  <si>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</si>
  <si>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</si>
  <si>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</si>
  <si>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</si>
  <si>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</si>
  <si>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</si>
  <si>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</si>
  <si>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</si>
  <si>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</si>
  <si>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</si>
  <si>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</si>
  <si>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</si>
  <si>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</si>
  <si>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</si>
  <si>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</si>
  <si>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</si>
  <si>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</si>
  <si>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</si>
  <si>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</si>
  <si>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</si>
  <si>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</si>
  <si>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</si>
  <si>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</si>
  <si>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</si>
  <si>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</si>
  <si>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</si>
  <si>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</si>
  <si>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</si>
  <si>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</si>
  <si>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</si>
  <si>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</si>
  <si>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</si>
  <si>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</si>
  <si>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</si>
  <si>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</si>
  <si>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</si>
  <si>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</si>
  <si>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</si>
  <si>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</si>
  <si>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</si>
  <si>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</si>
  <si>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</si>
  <si>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</si>
  <si>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</si>
  <si>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</si>
  <si>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</si>
  <si>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</si>
  <si>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</si>
  <si>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</si>
  <si>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</si>
  <si>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</si>
  <si>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</si>
  <si>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</si>
  <si>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</si>
  <si>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</si>
  <si>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</si>
  <si>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</si>
  <si>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</si>
  <si>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</si>
  <si>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</si>
  <si>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</si>
  <si>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</si>
  <si>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</si>
  <si>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</si>
  <si>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</si>
  <si>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</si>
  <si>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</si>
  <si>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</si>
  <si>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</si>
  <si>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</si>
  <si>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</si>
  <si>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</si>
  <si>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</si>
  <si>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</si>
  <si>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</si>
  <si>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</si>
  <si>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</si>
  <si>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</si>
  <si>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</si>
  <si>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</si>
  <si>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</si>
  <si>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</si>
  <si>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</si>
  <si>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</si>
  <si>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</si>
  <si>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</si>
  <si>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</si>
  <si>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</si>
  <si>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</si>
  <si>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</si>
  <si>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</si>
  <si>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</si>
  <si>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</si>
  <si>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</si>
  <si>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</si>
  <si>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</si>
  <si>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</si>
  <si>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</si>
  <si>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</si>
  <si>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</si>
  <si>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</si>
  <si>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</si>
  <si>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</si>
  <si>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</si>
  <si>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</si>
  <si>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</si>
  <si>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</si>
  <si>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</si>
  <si>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</si>
  <si>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</si>
  <si>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</si>
  <si>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</si>
  <si>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</si>
  <si>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</si>
  <si>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</si>
  <si>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</si>
  <si>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</si>
  <si>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</si>
  <si>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</si>
  <si>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</si>
  <si>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</si>
  <si>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</si>
  <si>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</si>
  <si>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</si>
  <si>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</si>
  <si>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</si>
  <si>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</si>
  <si>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</si>
  <si>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</si>
  <si>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</si>
  <si>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</si>
  <si>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</si>
  <si>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</si>
  <si>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</si>
  <si>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</si>
  <si>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</si>
  <si>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</si>
  <si>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</si>
  <si>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</si>
  <si>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</si>
  <si>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</si>
  <si>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</si>
  <si>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</si>
  <si>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</si>
  <si>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</si>
  <si>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</si>
  <si>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</si>
  <si>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</si>
  <si>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</si>
  <si>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</si>
  <si>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</si>
  <si>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</si>
  <si>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</si>
  <si>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</si>
  <si>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</si>
  <si>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</si>
  <si>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</si>
  <si>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</si>
  <si>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</si>
  <si>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</si>
  <si>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</si>
  <si>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</si>
  <si>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</si>
  <si>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</si>
  <si>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</si>
  <si>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</si>
  <si>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</si>
  <si>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</si>
  <si>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</si>
  <si>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</si>
  <si>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</si>
  <si>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</si>
  <si>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</si>
  <si>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</si>
  <si>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</si>
  <si>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</si>
  <si>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</si>
  <si>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</si>
  <si>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</si>
  <si>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</si>
  <si>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</si>
  <si>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</si>
  <si>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</si>
  <si>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</si>
  <si>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</si>
  <si>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</si>
  <si>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</si>
  <si>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</si>
  <si>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</si>
  <si>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</si>
  <si>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</si>
  <si>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</si>
  <si>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</si>
  <si>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</si>
  <si>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</si>
  <si>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</si>
  <si>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</si>
  <si>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</si>
  <si>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</si>
  <si>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</si>
  <si>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</si>
  <si>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</si>
  <si>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</si>
  <si>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</si>
  <si>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</si>
  <si>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</si>
  <si>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</si>
  <si>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</si>
  <si>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</si>
  <si>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</si>
  <si>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</si>
  <si>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</si>
  <si>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</si>
  <si>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</si>
  <si>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</si>
  <si>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</si>
  <si>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</si>
  <si>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</si>
  <si>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</si>
  <si>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</si>
  <si>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</si>
  <si>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</si>
  <si>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</si>
  <si>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</si>
  <si>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</si>
  <si>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</si>
  <si>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</si>
  <si>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</si>
  <si>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</si>
  <si>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</si>
  <si>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</si>
  <si>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</si>
  <si>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</si>
  <si>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</si>
  <si>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</si>
  <si>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</si>
  <si>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</si>
  <si>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</si>
  <si>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</si>
  <si>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</si>
  <si>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</si>
  <si>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</si>
  <si>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</si>
  <si>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</si>
  <si>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</si>
  <si>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</si>
  <si>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</si>
  <si>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</si>
  <si>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</si>
  <si>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</si>
  <si>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</si>
  <si>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</si>
  <si>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</si>
  <si>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</si>
  <si>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</si>
  <si>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</si>
  <si>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</si>
  <si>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</si>
  <si>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</si>
  <si>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</si>
  <si>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</si>
  <si>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</si>
  <si>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</si>
  <si>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</si>
  <si>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</si>
  <si>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</si>
  <si>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</si>
  <si>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</si>
  <si>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</si>
  <si>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</si>
  <si>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</si>
  <si>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</si>
  <si>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</si>
  <si>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</si>
  <si>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</si>
  <si>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</si>
  <si>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</si>
  <si>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</si>
  <si>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</si>
  <si>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</si>
  <si>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</si>
  <si>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</si>
  <si>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</si>
  <si>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</si>
  <si>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</si>
  <si>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</si>
  <si>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</si>
  <si>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</si>
  <si>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</si>
  <si>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</si>
  <si>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</si>
  <si>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</si>
  <si>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</si>
  <si>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</si>
  <si>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</si>
  <si>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</si>
  <si>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</si>
  <si>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</si>
  <si>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</si>
  <si>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</si>
  <si>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</si>
  <si>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</si>
  <si>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</si>
  <si>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</si>
  <si>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</si>
  <si>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</si>
  <si>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</si>
  <si>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</si>
  <si>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</si>
  <si>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</si>
  <si>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</si>
  <si>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</si>
  <si>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</si>
  <si>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</si>
  <si>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</si>
  <si>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</si>
  <si>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</si>
  <si>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</si>
  <si>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</si>
  <si>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</si>
  <si>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</si>
  <si>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</si>
  <si>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</si>
  <si>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</si>
  <si>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</si>
  <si>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</si>
  <si>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</si>
  <si>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</si>
  <si>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</si>
  <si>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</si>
  <si>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</si>
  <si>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</si>
  <si>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</si>
  <si>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</si>
  <si>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</si>
  <si>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</si>
  <si>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</si>
  <si>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</si>
  <si>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</si>
  <si>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</si>
  <si>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</si>
  <si>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</si>
  <si>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</si>
  <si>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</si>
  <si>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</si>
  <si>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</si>
  <si>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</si>
  <si>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</si>
  <si>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</si>
  <si>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</si>
  <si>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</si>
  <si>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</si>
  <si>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</si>
  <si>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</si>
  <si>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</si>
  <si>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</si>
  <si>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</si>
  <si>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</si>
  <si>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</si>
  <si>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</si>
  <si>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</si>
  <si>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</si>
  <si>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</si>
  <si>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</si>
  <si>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</si>
  <si>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</si>
  <si>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</si>
  <si>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</si>
  <si>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</si>
  <si>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</si>
  <si>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</si>
  <si>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</si>
  <si>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</si>
  <si>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</si>
  <si>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</si>
  <si>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</si>
  <si>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</si>
  <si>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</si>
  <si>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</si>
  <si>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</si>
  <si>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</si>
  <si>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</si>
  <si>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</si>
  <si>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</si>
  <si>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</si>
  <si>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</si>
  <si>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</si>
  <si>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</si>
  <si>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</si>
  <si>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</si>
  <si>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</si>
  <si>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</si>
  <si>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</si>
  <si>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</si>
  <si>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</si>
  <si>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</si>
  <si>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</si>
  <si>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</si>
  <si>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</si>
  <si>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</si>
  <si>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</si>
  <si>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</si>
  <si>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</si>
  <si>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</si>
  <si>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</si>
  <si>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</si>
  <si>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</si>
  <si>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</si>
  <si>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</si>
  <si>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</si>
  <si>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</si>
  <si>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</si>
  <si>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</si>
  <si>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</si>
  <si>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</si>
  <si>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</si>
  <si>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</si>
  <si>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</si>
  <si>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</si>
  <si>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</si>
  <si>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</si>
  <si>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</si>
  <si>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</si>
  <si>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</si>
  <si>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</si>
  <si>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</si>
  <si>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</si>
  <si>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</si>
  <si>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</si>
  <si>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</si>
  <si>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</si>
  <si>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</si>
  <si>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</si>
  <si>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</si>
  <si>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</si>
  <si>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</si>
  <si>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</si>
  <si>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</si>
  <si>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</si>
  <si>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</si>
  <si>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</si>
  <si>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</si>
  <si>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</si>
  <si>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</si>
  <si>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</si>
  <si>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</si>
  <si>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</si>
  <si>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</si>
  <si>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</si>
  <si>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</si>
  <si>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</si>
  <si>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</si>
  <si>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</si>
  <si>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</si>
  <si>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</si>
  <si>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</si>
  <si>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</si>
  <si>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</si>
  <si>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</si>
  <si>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</si>
  <si>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</si>
  <si>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</si>
  <si>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</si>
  <si>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</si>
  <si>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</si>
  <si>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</si>
  <si>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</si>
  <si>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</si>
  <si>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</si>
  <si>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</si>
  <si>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</si>
  <si>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</si>
  <si>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</si>
  <si>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</si>
  <si>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</si>
  <si>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</si>
  <si>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</si>
  <si>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</si>
  <si>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</si>
  <si>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</si>
  <si>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</si>
  <si>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</si>
  <si>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</si>
  <si>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</si>
  <si>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</si>
  <si>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</si>
  <si>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</si>
  <si>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</si>
  <si>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</si>
  <si>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</si>
  <si>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</si>
  <si>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</si>
  <si>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</si>
  <si>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</si>
  <si>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</si>
  <si>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</si>
  <si>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</si>
  <si>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</si>
  <si>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</si>
  <si>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</si>
  <si>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</si>
  <si>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</si>
  <si>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</si>
  <si>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</si>
  <si>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</si>
  <si>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</si>
  <si>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</si>
  <si>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</si>
  <si>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</si>
  <si>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</si>
  <si>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</si>
  <si>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</si>
  <si>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</si>
  <si>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</si>
  <si>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</si>
  <si>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</si>
  <si>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</si>
  <si>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</si>
  <si>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</si>
  <si>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</si>
  <si>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</si>
  <si>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</si>
  <si>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</si>
  <si>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</si>
  <si>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</si>
  <si>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</si>
  <si>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</si>
  <si>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</si>
  <si>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</si>
  <si>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</si>
  <si>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</si>
  <si>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</si>
  <si>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</si>
  <si>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</si>
  <si>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</si>
  <si>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</si>
  <si>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</si>
  <si>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</si>
  <si>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</si>
  <si>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</si>
  <si>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</si>
  <si>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</si>
  <si>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</si>
  <si>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</si>
  <si>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</si>
  <si>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</si>
  <si>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</si>
  <si>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</si>
  <si>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</si>
  <si>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</si>
  <si>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</si>
  <si>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</si>
  <si>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</si>
  <si>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</si>
  <si>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</si>
  <si>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</si>
  <si>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</si>
  <si>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</si>
  <si>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</si>
  <si>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</si>
  <si>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</si>
  <si>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</si>
  <si>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</si>
  <si>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</si>
  <si>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</si>
  <si>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</si>
  <si>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</si>
  <si>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</si>
  <si>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</si>
  <si>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</si>
  <si>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</si>
  <si>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</si>
  <si>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</si>
  <si>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</si>
  <si>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</si>
  <si>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</si>
  <si>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</si>
  <si>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</si>
  <si>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</si>
  <si>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</si>
  <si>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</si>
  <si>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</si>
  <si>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</si>
  <si>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</si>
  <si>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</si>
  <si>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</si>
  <si>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</si>
  <si>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</si>
  <si>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</si>
  <si>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</si>
  <si>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</si>
  <si>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</si>
  <si>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</si>
  <si>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</si>
  <si>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</si>
  <si>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</si>
  <si>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</si>
  <si>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</si>
  <si>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</si>
  <si>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</si>
  <si>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</si>
  <si>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</si>
  <si>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</si>
  <si>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</si>
  <si>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</si>
  <si>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</si>
  <si>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</si>
  <si>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</si>
  <si>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</si>
  <si>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</si>
  <si>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</si>
  <si>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</si>
  <si>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</si>
  <si>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</si>
  <si>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</si>
  <si>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</si>
  <si>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</si>
  <si>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</si>
  <si>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</si>
  <si>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</si>
  <si>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</si>
  <si>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</si>
  <si>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</si>
  <si>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</si>
  <si>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</si>
  <si>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</si>
  <si>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</si>
  <si>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</si>
  <si>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</si>
  <si>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</si>
  <si>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</si>
  <si>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</si>
  <si>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</si>
  <si>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</si>
  <si>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</si>
  <si>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</si>
  <si>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</si>
  <si>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</si>
  <si>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</si>
  <si>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</si>
  <si>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</si>
  <si>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</si>
  <si>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</si>
  <si>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</si>
  <si>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</si>
  <si>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</si>
  <si>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</si>
  <si>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</si>
  <si>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</si>
  <si>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</si>
  <si>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</si>
  <si>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</si>
  <si>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</si>
  <si>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</si>
  <si>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</si>
  <si>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</si>
  <si>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</si>
  <si>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</si>
  <si>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</si>
  <si>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</si>
  <si>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</si>
  <si>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</si>
  <si>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</si>
  <si>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</si>
  <si>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</si>
  <si>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</si>
  <si>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</si>
  <si>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</si>
  <si>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</si>
  <si>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</si>
  <si>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</si>
  <si>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</si>
  <si>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</si>
  <si>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</si>
  <si>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</si>
  <si>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</si>
  <si>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</si>
  <si>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</si>
  <si>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</si>
  <si>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</si>
  <si>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</si>
  <si>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</si>
  <si>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</si>
  <si>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</si>
  <si>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</si>
  <si>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</si>
  <si>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</si>
  <si>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</si>
  <si>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</si>
  <si>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</si>
  <si>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</si>
  <si>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</si>
  <si>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</si>
  <si>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</si>
  <si>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</si>
  <si>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</si>
  <si>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</si>
  <si>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</si>
  <si>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</si>
  <si>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</si>
  <si>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</si>
  <si>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</si>
  <si>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</si>
  <si>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</si>
  <si>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</si>
  <si>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</si>
  <si>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</si>
  <si>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</si>
  <si>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</si>
  <si>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</si>
  <si>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</si>
  <si>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</si>
  <si>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</si>
  <si>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</si>
  <si>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</si>
  <si>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</si>
  <si>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</si>
  <si>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</si>
  <si>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</si>
  <si>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</si>
  <si>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</si>
  <si>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</si>
  <si>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</si>
  <si>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</si>
  <si>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</si>
  <si>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</si>
  <si>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</si>
  <si>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</si>
  <si>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</si>
  <si>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</si>
  <si>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</si>
  <si>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</si>
  <si>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</si>
  <si>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</si>
  <si>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</si>
  <si>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</si>
  <si>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</si>
  <si>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</si>
  <si>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</si>
  <si>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</si>
  <si>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</si>
  <si>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</si>
  <si>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</si>
  <si>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</si>
  <si>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</si>
  <si>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</si>
  <si>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</si>
  <si>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</si>
  <si>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</si>
  <si>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</si>
  <si>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</si>
  <si>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</si>
  <si>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</si>
  <si>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</si>
  <si>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</si>
  <si>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</si>
  <si>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</si>
  <si>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</si>
  <si>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</si>
  <si>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</si>
  <si>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</si>
  <si>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</si>
  <si>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</si>
  <si>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</si>
  <si>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</si>
  <si>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</si>
  <si>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</si>
  <si>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</si>
  <si>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</si>
  <si>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</si>
  <si>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</si>
  <si>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</si>
  <si>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</si>
  <si>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</si>
  <si>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</si>
  <si>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</si>
  <si>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</si>
  <si>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</si>
  <si>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</si>
  <si>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</si>
  <si>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</si>
  <si>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</si>
  <si>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</si>
  <si>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</si>
  <si>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</si>
  <si>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</si>
  <si>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</si>
  <si>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</si>
  <si>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</si>
  <si>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</si>
  <si>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</si>
  <si>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</si>
  <si>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</si>
  <si>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</si>
  <si>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</si>
  <si>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</si>
  <si>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</si>
  <si>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</si>
  <si>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</si>
  <si>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</si>
  <si>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</si>
  <si>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</si>
  <si>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</si>
  <si>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</si>
  <si>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</si>
  <si>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</si>
  <si>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</si>
  <si>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</si>
  <si>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</si>
  <si>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</si>
  <si>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</si>
  <si>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</si>
  <si>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</si>
  <si>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</si>
  <si>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</si>
  <si>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</si>
  <si>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</si>
  <si>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</si>
  <si>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</si>
  <si>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</si>
  <si>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</si>
  <si>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</si>
  <si>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</si>
  <si>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</si>
  <si>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</si>
  <si>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</si>
  <si>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</si>
  <si>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</si>
  <si>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</si>
  <si>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</si>
  <si>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</si>
  <si>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</si>
  <si>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</si>
  <si>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</si>
  <si>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</si>
  <si>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</si>
  <si>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</si>
  <si>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</si>
  <si>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</si>
  <si>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</si>
  <si>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</si>
  <si>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</si>
  <si>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</si>
  <si>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</si>
  <si>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</si>
  <si>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</si>
  <si>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</si>
  <si>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</si>
  <si>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</si>
  <si>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</si>
  <si>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</si>
  <si>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</si>
  <si>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</si>
  <si>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</si>
  <si>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</si>
  <si>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</si>
  <si>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</si>
  <si>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</si>
  <si>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</si>
  <si>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</si>
  <si>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</si>
  <si>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</si>
  <si>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</si>
  <si>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</si>
  <si>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</si>
  <si>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</si>
  <si>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</si>
  <si>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</si>
  <si>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</si>
  <si>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</si>
  <si>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</si>
  <si>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</si>
  <si>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</si>
  <si>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</si>
  <si>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</si>
  <si>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</si>
  <si>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</si>
  <si>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</si>
  <si>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</si>
  <si>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</si>
  <si>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</si>
  <si>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</si>
  <si>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</si>
  <si>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</si>
  <si>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</si>
  <si>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</si>
  <si>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</si>
  <si>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</si>
  <si>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</si>
  <si>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</si>
  <si>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</si>
  <si>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</si>
  <si>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</si>
  <si>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</si>
  <si>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</si>
  <si>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</si>
  <si>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</si>
  <si>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</si>
  <si>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</si>
  <si>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</si>
  <si>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</si>
  <si>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</si>
  <si>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</si>
  <si>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</si>
  <si>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</si>
  <si>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</si>
  <si>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</si>
  <si>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</si>
  <si>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</si>
  <si>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</si>
  <si>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</si>
  <si>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</si>
  <si>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</si>
  <si>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</si>
  <si>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</si>
  <si>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</si>
  <si>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</si>
  <si>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</si>
  <si>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</si>
  <si>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</si>
  <si>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</si>
  <si>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</si>
  <si>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</si>
  <si>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</si>
  <si>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</si>
  <si>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</si>
  <si>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</si>
  <si>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</si>
  <si>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</si>
  <si>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</si>
  <si>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</si>
  <si>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</si>
  <si>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</si>
  <si>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</si>
  <si>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</si>
  <si>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</si>
  <si>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</si>
  <si>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</si>
  <si>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</si>
  <si>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</si>
  <si>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</si>
  <si>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</si>
  <si>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</si>
  <si>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</si>
  <si>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</si>
  <si>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</si>
  <si>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</si>
  <si>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</si>
  <si>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</si>
  <si>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</si>
  <si>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</si>
  <si>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</si>
  <si>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</si>
  <si>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</si>
  <si>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</si>
  <si>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</si>
  <si>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</si>
  <si>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</si>
  <si>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</si>
  <si>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</si>
  <si>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</si>
  <si>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</si>
  <si>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</si>
  <si>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</si>
  <si>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</si>
  <si>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</si>
  <si>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</si>
  <si>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</si>
  <si>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</si>
  <si>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</si>
  <si>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</si>
  <si>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</si>
  <si>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</si>
  <si>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</si>
  <si>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</si>
  <si>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</si>
  <si>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</si>
  <si>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</si>
  <si>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</si>
  <si>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</si>
  <si>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</si>
  <si>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</si>
  <si>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</si>
  <si>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</si>
  <si>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</si>
  <si>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</si>
  <si>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</si>
  <si>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</si>
  <si>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</si>
  <si>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</si>
  <si>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</si>
  <si>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</si>
  <si>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</si>
  <si>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</si>
  <si>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</si>
  <si>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</si>
  <si>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</si>
  <si>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</si>
  <si>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</si>
  <si>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</si>
  <si>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</si>
  <si>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</si>
  <si>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</si>
  <si>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</si>
  <si>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</si>
  <si>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</si>
  <si>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</si>
  <si>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</si>
  <si>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</si>
  <si>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</si>
  <si>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</si>
  <si>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</si>
  <si>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</si>
  <si>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</si>
  <si>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</si>
  <si>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</si>
  <si>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</si>
  <si>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</si>
  <si>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</si>
  <si>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</si>
  <si>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</si>
  <si>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</si>
  <si>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</si>
  <si>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</si>
  <si>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</si>
  <si>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</si>
  <si>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</si>
  <si>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</si>
  <si>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</si>
  <si>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</si>
  <si>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</si>
  <si>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</si>
  <si>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</si>
  <si>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</si>
  <si>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</si>
  <si>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</si>
  <si>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</si>
  <si>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</si>
  <si>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</si>
  <si>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</si>
  <si>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</si>
  <si>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</si>
  <si>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</si>
  <si>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</si>
  <si>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</si>
  <si>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</si>
  <si>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</si>
  <si>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</si>
  <si>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</si>
  <si>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</si>
  <si>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</si>
  <si>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</si>
  <si>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</si>
  <si>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</si>
  <si>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</si>
  <si>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</si>
  <si>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</si>
  <si>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</si>
  <si>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</si>
  <si>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</si>
  <si>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</si>
  <si>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</si>
  <si>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</si>
  <si>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</si>
  <si>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</si>
  <si>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</si>
  <si>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</si>
  <si>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</si>
  <si>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</si>
  <si>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</si>
  <si>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</si>
  <si>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</si>
  <si>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</si>
  <si>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</si>
  <si>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</si>
  <si>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</si>
  <si>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</si>
  <si>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</si>
  <si>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</si>
  <si>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</si>
  <si>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</si>
  <si>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</si>
  <si>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</si>
  <si>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</si>
  <si>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</si>
  <si>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</si>
  <si>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</si>
  <si>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</si>
  <si>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</si>
  <si>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</si>
  <si>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</si>
  <si>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</si>
  <si>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</si>
  <si>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</si>
  <si>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</si>
  <si>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</si>
  <si>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</si>
  <si>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</si>
  <si>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</si>
  <si>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</si>
  <si>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</si>
  <si>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</si>
  <si>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</si>
  <si>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</si>
  <si>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</si>
  <si>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</si>
  <si>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</si>
  <si>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</si>
  <si>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</si>
  <si>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</si>
  <si>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</si>
  <si>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</si>
  <si>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</si>
  <si>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</si>
  <si>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</si>
  <si>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</si>
  <si>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</si>
  <si>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</si>
  <si>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</si>
  <si>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</si>
  <si>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</si>
  <si>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</si>
  <si>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</si>
  <si>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</si>
  <si>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</si>
  <si>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</si>
  <si>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</si>
  <si>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</si>
  <si>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</si>
  <si>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</si>
  <si>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</si>
  <si>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</si>
  <si>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</si>
  <si>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</si>
  <si>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</si>
  <si>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</si>
  <si>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</si>
  <si>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</si>
  <si>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</si>
  <si>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</si>
  <si>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</si>
  <si>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</si>
  <si>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</si>
  <si>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</si>
  <si>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</si>
  <si>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</si>
  <si>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</si>
  <si>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</si>
  <si>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</si>
  <si>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</si>
  <si>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</si>
  <si>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</si>
  <si>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</si>
  <si>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</si>
  <si>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</si>
  <si>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</si>
  <si>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</si>
  <si>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</si>
  <si>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</si>
  <si>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</si>
  <si>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</si>
  <si>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</si>
  <si>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</si>
  <si>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</si>
  <si>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</si>
  <si>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</si>
  <si>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</si>
  <si>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</si>
  <si>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</si>
  <si>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</si>
  <si>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</si>
  <si>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</si>
  <si>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</si>
  <si>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</si>
  <si>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</si>
  <si>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</si>
  <si>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</si>
  <si>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</si>
  <si>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</si>
  <si>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</si>
  <si>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</si>
  <si>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</si>
  <si>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</si>
  <si>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</si>
  <si>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</si>
  <si>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</si>
  <si>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</si>
  <si>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</si>
  <si>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</si>
  <si>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</si>
  <si>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</si>
  <si>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</si>
  <si>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</si>
  <si>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</si>
  <si>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</si>
  <si>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</si>
  <si>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</si>
  <si>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</si>
  <si>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</si>
  <si>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</si>
  <si>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</si>
  <si>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</si>
  <si>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</si>
  <si>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</si>
  <si>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</si>
  <si>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</si>
  <si>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</si>
  <si>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</si>
  <si>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</si>
  <si>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</si>
  <si>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</si>
  <si>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</si>
  <si>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</si>
  <si>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</si>
  <si>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</si>
  <si>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</si>
  <si>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</si>
  <si>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</si>
  <si>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</si>
  <si>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</si>
  <si>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</si>
  <si>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</si>
  <si>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</si>
  <si>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</si>
  <si>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</si>
  <si>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</si>
  <si>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</si>
  <si>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</si>
  <si>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</si>
  <si>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</si>
  <si>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</si>
  <si>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</si>
  <si>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</si>
  <si>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</si>
  <si>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</si>
  <si>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</si>
  <si>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</si>
  <si>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</si>
  <si>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</si>
  <si>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</si>
  <si>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</si>
  <si>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</si>
  <si>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</si>
  <si>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</si>
  <si>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</si>
  <si>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</si>
  <si>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</si>
  <si>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</si>
  <si>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</si>
  <si>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</si>
  <si>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</si>
  <si>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</si>
  <si>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</si>
  <si>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</si>
  <si>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</si>
  <si>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</si>
  <si>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</si>
  <si>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</si>
  <si>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</si>
  <si>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</si>
  <si>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</si>
  <si>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</si>
  <si>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</si>
  <si>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</si>
  <si>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</si>
  <si>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</si>
  <si>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</si>
  <si>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</si>
  <si>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</si>
  <si>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</si>
  <si>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</si>
  <si>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</si>
  <si>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</si>
  <si>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</si>
  <si>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</si>
  <si>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</si>
  <si>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</si>
  <si>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</si>
  <si>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</si>
  <si>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</si>
  <si>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</si>
  <si>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</si>
  <si>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</si>
  <si>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</si>
  <si>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</si>
  <si>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</si>
  <si>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</si>
  <si>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</si>
  <si>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</si>
  <si>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</si>
  <si>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</si>
  <si>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</si>
  <si>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</si>
  <si>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</si>
  <si>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</si>
  <si>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</si>
  <si>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</si>
  <si>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</si>
  <si>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</si>
  <si>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</si>
  <si>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</si>
  <si>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</si>
  <si>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</si>
  <si>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</si>
  <si>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</si>
  <si>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</si>
  <si>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</si>
  <si>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</si>
  <si>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</si>
  <si>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</si>
  <si>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</si>
  <si>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</si>
  <si>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</si>
  <si>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</si>
  <si>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</si>
  <si>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</si>
  <si>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</si>
  <si>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</si>
  <si>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</si>
  <si>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</si>
  <si>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</si>
  <si>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</si>
  <si>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</si>
  <si>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</si>
  <si>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</si>
  <si>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</si>
  <si>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</si>
  <si>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</si>
  <si>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</si>
  <si>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</si>
  <si>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</si>
  <si>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</si>
  <si>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</si>
  <si>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</si>
  <si>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</si>
  <si>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</si>
  <si>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</si>
  <si>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</si>
  <si>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</si>
  <si>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</si>
  <si>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</si>
  <si>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</si>
  <si>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</si>
  <si>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</si>
  <si>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</si>
  <si>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</si>
  <si>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</si>
  <si>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</si>
  <si>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</si>
  <si>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</si>
  <si>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</si>
  <si>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</si>
  <si>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</si>
  <si>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</si>
  <si>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</si>
  <si>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</si>
  <si>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</si>
  <si>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</si>
  <si>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</si>
  <si>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</si>
  <si>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</si>
  <si>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</si>
  <si>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</si>
  <si>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</si>
  <si>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</si>
  <si>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</si>
  <si>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</si>
  <si>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</si>
  <si>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</si>
  <si>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</si>
  <si>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</si>
  <si>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</si>
  <si>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</si>
  <si>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</si>
  <si>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</si>
  <si>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</si>
  <si>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</si>
  <si>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</si>
  <si>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</si>
  <si>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</si>
  <si>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</si>
  <si>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</si>
  <si>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</si>
  <si>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</si>
  <si>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</si>
  <si>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</si>
  <si>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</si>
  <si>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</si>
  <si>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</si>
  <si>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</si>
  <si>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</si>
  <si>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</si>
  <si>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</si>
  <si>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</si>
  <si>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</si>
  <si>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</si>
  <si>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</si>
  <si>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</si>
  <si>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</si>
  <si>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</si>
  <si>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</si>
  <si>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</si>
  <si>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</si>
  <si>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</si>
  <si>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</si>
  <si>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</si>
  <si>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</si>
  <si>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</si>
  <si>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</si>
  <si>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</si>
  <si>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</si>
  <si>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</si>
  <si>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</si>
  <si>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</si>
  <si>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</si>
  <si>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</si>
  <si>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</si>
  <si>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</si>
  <si>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</si>
  <si>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</si>
  <si>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</si>
  <si>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</si>
  <si>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</si>
  <si>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</si>
  <si>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</si>
  <si>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</si>
  <si>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</si>
  <si>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</si>
  <si>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</si>
  <si>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</si>
  <si>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</si>
  <si>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</si>
  <si>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</si>
  <si>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</si>
  <si>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</si>
  <si>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</si>
  <si>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</si>
  <si>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</si>
  <si>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</si>
  <si>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</si>
  <si>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</si>
  <si>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</si>
  <si>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</si>
  <si>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</si>
  <si>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</si>
  <si>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</si>
  <si>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</si>
  <si>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</si>
  <si>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</si>
  <si>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</si>
  <si>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</si>
  <si>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</si>
  <si>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</si>
  <si>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</si>
  <si>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</si>
  <si>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</si>
  <si>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</si>
  <si>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</si>
  <si>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</si>
  <si>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</si>
  <si>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</si>
  <si>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</si>
  <si>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</si>
  <si>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</si>
  <si>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</si>
  <si>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</si>
  <si>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</si>
  <si>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</si>
  <si>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</si>
  <si>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</si>
  <si>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</si>
  <si>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</si>
  <si>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</si>
  <si>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</si>
  <si>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</si>
  <si>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</si>
  <si>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</si>
  <si>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</si>
  <si>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</si>
  <si>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</si>
  <si>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</si>
  <si>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</si>
  <si>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</si>
  <si>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</si>
  <si>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</si>
  <si>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</si>
  <si>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</si>
  <si>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</si>
  <si>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</si>
  <si>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</si>
  <si>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</si>
  <si>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</si>
  <si>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</si>
  <si>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</si>
  <si>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</si>
  <si>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</si>
  <si>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</si>
  <si>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</si>
  <si>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</si>
  <si>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</si>
  <si>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</si>
  <si>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</si>
  <si>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</si>
  <si>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</si>
  <si>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</si>
  <si>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</si>
  <si>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</si>
  <si>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</si>
  <si>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</si>
  <si>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</si>
  <si>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</si>
  <si>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</si>
  <si>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</si>
  <si>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</si>
  <si>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</si>
  <si>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</si>
  <si>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</si>
  <si>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</si>
  <si>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</si>
  <si>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</si>
  <si>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</si>
  <si>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</si>
  <si>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</si>
  <si>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</si>
  <si>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</si>
  <si>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</si>
  <si>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</si>
  <si>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</si>
  <si>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</si>
  <si>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</si>
  <si>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</si>
  <si>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</si>
  <si>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</si>
  <si>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</si>
  <si>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</si>
  <si>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</si>
  <si>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</si>
  <si>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</si>
  <si>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</si>
  <si>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</si>
  <si>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</si>
  <si>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</si>
  <si>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</si>
  <si>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</si>
  <si>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</si>
  <si>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</si>
  <si>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</si>
  <si>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</si>
  <si>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</si>
  <si>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</si>
  <si>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</si>
  <si>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</si>
  <si>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</si>
  <si>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</si>
  <si>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</si>
  <si>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</si>
  <si>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</si>
  <si>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</si>
  <si>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</si>
  <si>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</si>
  <si>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</si>
  <si>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</si>
  <si>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</si>
  <si>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</si>
  <si>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</si>
  <si>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</si>
  <si>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</si>
  <si>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</si>
  <si>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</si>
  <si>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</si>
  <si>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</si>
  <si>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</si>
  <si>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</si>
  <si>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</si>
  <si>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</si>
  <si>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</si>
  <si>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</si>
  <si>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</si>
  <si>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</si>
  <si>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</si>
  <si>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</si>
  <si>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</si>
  <si>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</si>
  <si>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</si>
  <si>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</si>
  <si>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</si>
  <si>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</si>
  <si>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</si>
  <si>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</si>
  <si>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</si>
  <si>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</si>
  <si>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</si>
  <si>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</si>
  <si>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</si>
  <si>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</si>
  <si>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</si>
  <si>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</si>
  <si>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</si>
  <si>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</si>
  <si>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</si>
  <si>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</si>
  <si>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</si>
  <si>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</si>
  <si>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</si>
  <si>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</si>
  <si>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</si>
  <si>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</si>
  <si>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</si>
  <si>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</si>
  <si>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</si>
  <si>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</si>
  <si>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</si>
  <si>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</si>
  <si>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</si>
  <si>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</si>
  <si>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</si>
  <si>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</si>
  <si>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</si>
  <si>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</si>
  <si>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</si>
  <si>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</si>
  <si>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</si>
  <si>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</si>
  <si>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</si>
  <si>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</si>
  <si>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</si>
  <si>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</si>
  <si>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</si>
  <si>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</si>
  <si>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</si>
  <si>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</si>
  <si>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</si>
  <si>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</si>
  <si>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</si>
  <si>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</si>
  <si>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</si>
  <si>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</si>
  <si>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</si>
  <si>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</si>
  <si>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</si>
  <si>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</si>
  <si>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</si>
  <si>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</si>
  <si>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</si>
  <si>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</si>
  <si>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</si>
  <si>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</si>
  <si>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</si>
  <si>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</si>
  <si>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</si>
  <si>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</si>
  <si>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</si>
  <si>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</si>
  <si>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</si>
  <si>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</si>
  <si>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</si>
  <si>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</si>
  <si>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</si>
  <si>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</si>
  <si>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</si>
  <si>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</si>
  <si>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</si>
  <si>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</si>
  <si>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</si>
  <si>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</si>
  <si>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</si>
  <si>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</si>
  <si>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</si>
  <si>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</si>
  <si>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</si>
  <si>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</si>
  <si>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</si>
  <si>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</si>
  <si>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</si>
  <si>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</si>
  <si>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</si>
  <si>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</si>
  <si>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</si>
  <si>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</si>
  <si>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</si>
  <si>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</si>
  <si>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</si>
  <si>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</si>
  <si>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</si>
  <si>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</si>
  <si>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</si>
  <si>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</si>
  <si>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</si>
  <si>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</si>
  <si>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</si>
  <si>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</si>
  <si>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</si>
  <si>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</si>
  <si>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</si>
  <si>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</si>
  <si>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</si>
  <si>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</si>
  <si>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</si>
  <si>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</si>
  <si>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</si>
  <si>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</si>
  <si>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</si>
  <si>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</si>
  <si>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</si>
  <si>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</si>
  <si>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</si>
  <si>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</si>
  <si>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</si>
  <si>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</si>
  <si>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</si>
  <si>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</si>
  <si>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</si>
  <si>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</si>
  <si>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</si>
  <si>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</si>
  <si>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</si>
  <si>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</si>
  <si>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</si>
  <si>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</si>
  <si>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</si>
  <si>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</si>
  <si>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</si>
  <si>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</si>
  <si>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</si>
  <si>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</si>
  <si>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</si>
  <si>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</si>
  <si>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</si>
  <si>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</si>
  <si>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</si>
  <si>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</si>
  <si>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</si>
  <si>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</si>
  <si>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</si>
  <si>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</si>
  <si>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</si>
  <si>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</si>
  <si>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</si>
  <si>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</si>
  <si>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</si>
  <si>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</si>
  <si>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</si>
  <si>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</si>
  <si>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</si>
  <si>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</si>
  <si>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</si>
  <si>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</si>
  <si>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</si>
  <si>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</si>
  <si>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</si>
  <si>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</si>
  <si>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</si>
  <si>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</si>
  <si>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</si>
  <si>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</si>
  <si>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</si>
  <si>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</si>
  <si>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</si>
  <si>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</si>
  <si>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</si>
  <si>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</si>
  <si>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</si>
  <si>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</si>
  <si>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</si>
  <si>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</si>
  <si>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</si>
  <si>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</si>
  <si>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</si>
  <si>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</si>
  <si>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</si>
  <si>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</si>
  <si>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</si>
  <si>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</si>
  <si>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</si>
  <si>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</si>
  <si>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</si>
  <si>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</si>
  <si>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</si>
  <si>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</si>
  <si>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</si>
  <si>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</si>
  <si>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</si>
  <si>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</si>
  <si>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</si>
  <si>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</si>
  <si>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</si>
  <si>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</si>
  <si>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</si>
  <si>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</si>
  <si>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</si>
  <si>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</si>
  <si>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</si>
  <si>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</si>
  <si>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</si>
  <si>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</si>
  <si>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</si>
  <si>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</si>
  <si>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</si>
  <si>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</si>
  <si>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</si>
  <si>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</si>
  <si>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</si>
  <si>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</si>
  <si>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</si>
  <si>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</si>
  <si>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</si>
  <si>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</si>
  <si>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</si>
  <si>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</si>
  <si>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</si>
  <si>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</si>
  <si>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</si>
  <si>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</si>
  <si>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</si>
  <si>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</si>
  <si>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</si>
  <si>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</si>
  <si>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</si>
  <si>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</si>
  <si>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</si>
  <si>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</si>
  <si>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</si>
  <si>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</si>
  <si>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</si>
  <si>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</si>
  <si>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</si>
  <si>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</si>
  <si>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</si>
  <si>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</si>
  <si>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</si>
  <si>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</si>
  <si>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</si>
  <si>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</si>
  <si>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</si>
  <si>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</si>
  <si>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</si>
  <si>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</si>
  <si>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</si>
  <si>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</si>
  <si>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</si>
  <si>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</si>
  <si>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</si>
  <si>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</si>
  <si>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</si>
  <si>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</si>
  <si>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</si>
  <si>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</si>
  <si>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</si>
  <si>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</si>
  <si>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</si>
  <si>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</si>
  <si>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</si>
  <si>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</si>
  <si>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</si>
  <si>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</si>
  <si>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</si>
  <si>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</si>
  <si>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</si>
  <si>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</si>
  <si>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</si>
  <si>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</si>
  <si>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</si>
  <si>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</si>
  <si>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</si>
  <si>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</si>
  <si>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</si>
  <si>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</si>
  <si>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</si>
  <si>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</si>
  <si>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</si>
  <si>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</si>
  <si>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</si>
  <si>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</si>
  <si>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</si>
  <si>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</si>
  <si>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</si>
  <si>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</si>
  <si>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</si>
  <si>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</si>
  <si>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</si>
  <si>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</si>
  <si>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</si>
  <si>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</si>
  <si>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</si>
  <si>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</si>
  <si>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</si>
  <si>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</si>
  <si>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</si>
  <si>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</si>
  <si>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</si>
  <si>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</si>
  <si>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</si>
  <si>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</si>
  <si>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</si>
  <si>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</si>
  <si>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</si>
  <si>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</si>
  <si>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</si>
  <si>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</si>
  <si>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</si>
  <si>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</si>
  <si>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</si>
  <si>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</si>
  <si>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</si>
  <si>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</si>
  <si>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</si>
  <si>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</si>
  <si>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</si>
  <si>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</si>
  <si>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</si>
  <si>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</si>
  <si>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</si>
  <si>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</si>
  <si>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</si>
  <si>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</si>
  <si>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</si>
  <si>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</si>
  <si>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</si>
  <si>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</si>
  <si>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</si>
  <si>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</si>
  <si>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</si>
  <si>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</si>
  <si>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</si>
  <si>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</si>
  <si>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</si>
  <si>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</si>
  <si>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</si>
  <si>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</si>
  <si>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</si>
  <si>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</si>
  <si>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</si>
  <si>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</si>
  <si>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</si>
  <si>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</si>
  <si>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</si>
  <si>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</si>
  <si>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</si>
  <si>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</si>
  <si>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</si>
  <si>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</si>
  <si>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</si>
  <si>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</si>
  <si>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</si>
  <si>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</si>
  <si>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</si>
  <si>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</si>
  <si>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</si>
  <si>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</si>
  <si>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</si>
  <si>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</si>
  <si>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</si>
  <si>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</si>
  <si>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</si>
  <si>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</si>
  <si>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</si>
  <si>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</si>
  <si>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</si>
  <si>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</si>
  <si>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</si>
  <si>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</si>
  <si>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</si>
  <si>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</si>
  <si>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</si>
  <si>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</si>
  <si>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</si>
  <si>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</si>
  <si>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</si>
  <si>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</si>
  <si>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</si>
  <si>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</si>
  <si>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</si>
  <si>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</si>
  <si>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</si>
  <si>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</si>
  <si>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</si>
  <si>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</si>
  <si>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</si>
  <si>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</si>
  <si>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</si>
  <si>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</si>
  <si>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</si>
  <si>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</si>
  <si>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</si>
  <si>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</si>
  <si>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</si>
  <si>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</si>
  <si>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</si>
  <si>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</si>
  <si>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</si>
  <si>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</si>
  <si>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</si>
  <si>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</si>
  <si>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</si>
  <si>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</si>
  <si>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</si>
  <si>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</si>
  <si>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</si>
  <si>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</si>
  <si>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</si>
  <si>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</si>
  <si>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</si>
  <si>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</si>
  <si>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</si>
  <si>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</si>
  <si>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</si>
  <si>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</si>
  <si>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</si>
  <si>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</si>
  <si>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</si>
  <si>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</si>
  <si>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</si>
  <si>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</si>
  <si>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</si>
  <si>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</si>
  <si>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</si>
  <si>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</si>
  <si>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</si>
  <si>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</si>
  <si>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</si>
  <si>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</si>
  <si>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</si>
  <si>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</si>
  <si>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</si>
  <si>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</si>
  <si>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</si>
  <si>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</si>
  <si>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</si>
  <si>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</si>
  <si>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</si>
  <si>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</si>
  <si>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</si>
  <si>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</si>
  <si>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</si>
  <si>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</si>
  <si>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</si>
  <si>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</si>
  <si>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</si>
  <si>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</si>
  <si>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</si>
  <si>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</si>
  <si>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</si>
  <si>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</si>
  <si>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</si>
  <si>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</si>
  <si>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</si>
  <si>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</si>
  <si>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</si>
  <si>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</si>
  <si>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</si>
  <si>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</si>
  <si>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</si>
  <si>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</si>
  <si>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</si>
  <si>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</si>
  <si>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</si>
  <si>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</si>
  <si>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</si>
  <si>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</si>
  <si>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</si>
  <si>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</si>
  <si>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</si>
  <si>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</si>
  <si>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</si>
  <si>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</si>
  <si>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</si>
  <si>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</si>
  <si>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</si>
  <si>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</si>
  <si>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</si>
  <si>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</si>
  <si>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</si>
  <si>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</si>
  <si>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</si>
  <si>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</si>
  <si>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</si>
  <si>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</si>
  <si>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</si>
  <si>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</si>
  <si>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</si>
  <si>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</si>
  <si>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</si>
  <si>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</si>
  <si>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</si>
  <si>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</si>
  <si>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</si>
  <si>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</si>
  <si>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</si>
  <si>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</si>
  <si>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</si>
  <si>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</si>
  <si>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</si>
  <si>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</si>
  <si>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</si>
  <si>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</si>
  <si>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</si>
  <si>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</si>
  <si>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</si>
  <si>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</si>
  <si>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</si>
  <si>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</si>
  <si>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</si>
  <si>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</si>
  <si>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</si>
  <si>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</si>
  <si>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</si>
  <si>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</si>
  <si>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</si>
  <si>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</si>
  <si>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</si>
  <si>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</si>
  <si>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</si>
  <si>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</si>
  <si>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</si>
  <si>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</si>
  <si>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</si>
  <si>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</si>
  <si>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</si>
  <si>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</si>
  <si>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</si>
  <si>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</si>
  <si>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</si>
  <si>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</si>
  <si>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</si>
  <si>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</si>
  <si>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</si>
  <si>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</si>
  <si>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</si>
  <si>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</si>
  <si>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</si>
  <si>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</si>
  <si>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</si>
  <si>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</si>
  <si>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</si>
  <si>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</si>
  <si>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</si>
  <si>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</si>
  <si>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</si>
  <si>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</si>
  <si>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</si>
  <si>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</si>
  <si>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</si>
  <si>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</si>
  <si>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</si>
  <si>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</si>
  <si>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</si>
  <si>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</si>
  <si>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</si>
  <si>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</si>
  <si>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</si>
  <si>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</si>
  <si>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</si>
  <si>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</si>
  <si>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</si>
  <si>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</si>
  <si>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</si>
  <si>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</si>
  <si>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</si>
  <si>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</si>
  <si>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</si>
  <si>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</si>
  <si>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</si>
  <si>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</si>
  <si>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</si>
  <si>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</si>
  <si>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</si>
  <si>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</si>
  <si>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</si>
  <si>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</si>
  <si>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</si>
  <si>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</si>
  <si>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</si>
  <si>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</si>
  <si>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</si>
  <si>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</si>
  <si>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</si>
  <si>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</si>
  <si>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</si>
  <si>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</si>
  <si>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</si>
  <si>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</si>
  <si>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</si>
  <si>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</si>
  <si>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</si>
  <si>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</si>
  <si>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</si>
  <si>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</si>
  <si>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</si>
  <si>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</si>
  <si>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</si>
  <si>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</si>
  <si>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</si>
  <si>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</si>
  <si>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</si>
  <si>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</si>
  <si>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</si>
  <si>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</si>
  <si>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</si>
  <si>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</si>
  <si>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</si>
  <si>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</si>
  <si>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</si>
  <si>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</si>
  <si>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</si>
  <si>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</si>
  <si>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</si>
  <si>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</si>
  <si>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</si>
  <si>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</si>
  <si>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</si>
  <si>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</si>
  <si>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</si>
  <si>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</si>
  <si>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</si>
  <si>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</si>
  <si>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</si>
  <si>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</si>
  <si>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</si>
  <si>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</si>
  <si>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</si>
  <si>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</si>
  <si>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</si>
  <si>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</si>
  <si>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</si>
  <si>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</si>
  <si>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</si>
  <si>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</si>
  <si>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</si>
  <si>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</si>
  <si>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</si>
  <si>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</si>
  <si>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</si>
  <si>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</si>
  <si>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</si>
  <si>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</si>
  <si>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</si>
  <si>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</si>
  <si>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</si>
  <si>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</si>
  <si>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</si>
  <si>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</si>
  <si>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</si>
  <si>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</si>
  <si>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</si>
  <si>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</si>
  <si>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</si>
  <si>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</si>
  <si>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</si>
  <si>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</si>
  <si>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</si>
  <si>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</si>
  <si>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</si>
  <si>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</si>
  <si>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</si>
  <si>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</si>
  <si>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</si>
  <si>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</si>
  <si>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</si>
  <si>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</si>
  <si>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</si>
  <si>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</si>
  <si>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</si>
  <si>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</si>
  <si>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</si>
  <si>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</si>
  <si>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</si>
  <si>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</si>
  <si>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</si>
  <si>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</si>
  <si>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</si>
  <si>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</si>
  <si>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</si>
  <si>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</si>
  <si>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</si>
  <si>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</si>
  <si>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</si>
  <si>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</si>
  <si>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</si>
  <si>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</si>
  <si>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</si>
  <si>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</si>
  <si>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</si>
  <si>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</si>
  <si>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</si>
  <si>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</si>
  <si>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</si>
  <si>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</si>
  <si>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</si>
  <si>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</si>
  <si>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</si>
  <si>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</si>
  <si>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</si>
  <si>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</si>
  <si>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</si>
  <si>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</si>
  <si>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</si>
  <si>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</si>
  <si>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</si>
  <si>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</si>
  <si>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</si>
  <si>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</si>
  <si>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</si>
  <si>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</si>
  <si>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</si>
  <si>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</si>
  <si>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</si>
  <si>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</si>
  <si>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</si>
  <si>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</si>
  <si>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</si>
  <si>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</si>
  <si>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</si>
  <si>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</si>
  <si>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</si>
  <si>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</si>
  <si>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</si>
  <si>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</si>
  <si>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</si>
  <si>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</si>
  <si>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</si>
  <si>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</si>
  <si>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</si>
  <si>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</si>
  <si>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</si>
  <si>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</si>
  <si>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</si>
  <si>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</si>
  <si>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</si>
  <si>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</si>
  <si>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</si>
  <si>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</si>
  <si>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</si>
  <si>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</si>
  <si>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</si>
  <si>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</si>
  <si>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</si>
  <si>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</si>
  <si>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</si>
  <si>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</si>
  <si>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</si>
  <si>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</si>
  <si>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</si>
  <si>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</si>
  <si>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</si>
  <si>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</si>
  <si>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</si>
  <si>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</si>
  <si>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</si>
  <si>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</si>
  <si>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</si>
  <si>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</si>
  <si>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</si>
  <si>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</si>
  <si>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</si>
  <si>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</si>
  <si>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</si>
  <si>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</si>
  <si>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</si>
  <si>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</si>
  <si>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</si>
  <si>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</si>
  <si>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</si>
  <si>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</si>
  <si>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</si>
  <si>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</si>
  <si>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</si>
  <si>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</si>
  <si>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</si>
  <si>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</si>
  <si>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</si>
  <si>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</si>
  <si>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</si>
  <si>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</si>
  <si>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</si>
  <si>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</si>
  <si>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</si>
  <si>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</si>
  <si>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</si>
  <si>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</si>
  <si>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</si>
  <si>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</si>
  <si>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</si>
  <si>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</si>
  <si>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</si>
  <si>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</si>
  <si>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</si>
  <si>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</si>
  <si>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</si>
  <si>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</si>
  <si>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</si>
  <si>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</si>
  <si>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</si>
  <si>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</si>
  <si>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</si>
  <si>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</si>
  <si>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</si>
  <si>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</si>
  <si>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</si>
  <si>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</si>
  <si>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</si>
  <si>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</si>
  <si>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</si>
  <si>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</si>
  <si>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</si>
  <si>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</si>
  <si>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</si>
  <si>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</si>
  <si>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</si>
  <si>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</si>
  <si>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</si>
  <si>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</si>
  <si>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</si>
  <si>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</si>
  <si>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</si>
  <si>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</si>
  <si>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</si>
  <si>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</si>
  <si>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</si>
  <si>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</si>
  <si>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</si>
  <si>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</si>
  <si>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</si>
  <si>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</si>
  <si>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</si>
  <si>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</si>
  <si>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</si>
  <si>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</si>
  <si>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</si>
  <si>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</si>
  <si>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</si>
  <si>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</si>
  <si>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</si>
  <si>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</si>
  <si>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</si>
  <si>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</si>
  <si>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</si>
  <si>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</si>
  <si>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</si>
  <si>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</si>
  <si>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</si>
  <si>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</si>
  <si>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</si>
  <si>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</si>
  <si>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</si>
  <si>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</si>
  <si>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</si>
  <si>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</si>
  <si>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</si>
  <si>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</si>
  <si>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</si>
  <si>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</si>
  <si>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</si>
  <si>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</si>
  <si>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</si>
  <si>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</si>
  <si>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</si>
  <si>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</si>
  <si>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</si>
  <si>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</si>
  <si>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</si>
  <si>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</si>
  <si>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</si>
  <si>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</si>
  <si>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</si>
  <si>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</si>
  <si>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</si>
  <si>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</si>
  <si>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</si>
  <si>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</si>
  <si>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</si>
  <si>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</si>
  <si>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</si>
  <si>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</si>
  <si>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</si>
  <si>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</si>
  <si>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</si>
  <si>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</si>
  <si>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</si>
  <si>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</si>
  <si>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</si>
  <si>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</si>
  <si>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</si>
  <si>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</si>
  <si>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</si>
  <si>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</si>
  <si>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</si>
  <si>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</si>
  <si>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</si>
  <si>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</si>
  <si>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</si>
  <si>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</si>
  <si>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</si>
  <si>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</si>
  <si>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</si>
  <si>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</si>
  <si>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</si>
  <si>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</si>
  <si>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</si>
  <si>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</si>
  <si>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</si>
  <si>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</si>
  <si>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</si>
  <si>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</si>
  <si>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</si>
  <si>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</si>
  <si>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</si>
  <si>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</si>
  <si>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</si>
  <si>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</si>
  <si>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</si>
  <si>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</si>
  <si>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</si>
  <si>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</si>
  <si>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</si>
  <si>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</si>
  <si>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</si>
  <si>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</si>
  <si>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</si>
  <si>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</si>
  <si>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</si>
  <si>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</si>
  <si>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</si>
  <si>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</si>
  <si>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</si>
  <si>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</si>
  <si>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</si>
  <si>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</si>
  <si>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</si>
  <si>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</si>
  <si>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</si>
  <si>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</si>
  <si>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</si>
  <si>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</si>
  <si>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</si>
  <si>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</si>
  <si>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</si>
  <si>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</si>
  <si>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</si>
  <si>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</si>
  <si>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</si>
  <si>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</si>
  <si>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</si>
  <si>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</si>
  <si>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</si>
  <si>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</si>
  <si>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</si>
  <si>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</si>
  <si>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</si>
  <si>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</si>
  <si>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</si>
  <si>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</si>
  <si>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</si>
  <si>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</si>
  <si>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</si>
  <si>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</si>
  <si>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</si>
  <si>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</si>
  <si>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</si>
  <si>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</si>
  <si>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</si>
  <si>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</si>
  <si>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</si>
  <si>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</si>
  <si>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</si>
  <si>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</si>
  <si>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</si>
  <si>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</si>
  <si>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</si>
  <si>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</si>
  <si>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</si>
  <si>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</si>
  <si>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</si>
  <si>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</si>
  <si>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</si>
  <si>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</si>
  <si>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</si>
  <si>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</si>
  <si>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</si>
  <si>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</si>
  <si>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</si>
  <si>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</si>
  <si>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</si>
  <si>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</si>
  <si>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</si>
  <si>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</si>
  <si>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</si>
  <si>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</si>
  <si>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</si>
  <si>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</si>
  <si>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</si>
  <si>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</si>
  <si>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</si>
  <si>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</si>
  <si>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</si>
  <si>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</si>
  <si>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</si>
  <si>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</si>
  <si>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</si>
  <si>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</si>
  <si>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</si>
  <si>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</si>
  <si>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</si>
  <si>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</si>
  <si>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</si>
  <si>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</si>
  <si>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</si>
  <si>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</si>
  <si>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</si>
  <si>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</si>
  <si>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</si>
  <si>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</si>
  <si>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</si>
  <si>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</si>
  <si>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</si>
  <si>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</si>
  <si>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</si>
  <si>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</si>
  <si>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</si>
  <si>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</si>
  <si>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</si>
  <si>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</si>
  <si>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</si>
  <si>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</si>
  <si>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</si>
  <si>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</si>
  <si>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</si>
  <si>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</si>
  <si>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</si>
  <si>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</si>
  <si>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</si>
  <si>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</si>
  <si>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</si>
  <si>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</si>
  <si>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</si>
  <si>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</si>
  <si>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</si>
  <si>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</si>
  <si>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</si>
  <si>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</si>
  <si>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</si>
  <si>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</si>
  <si>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</si>
  <si>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</si>
  <si>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</si>
  <si>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</si>
  <si>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</si>
  <si>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</si>
  <si>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</si>
  <si>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</si>
  <si>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</si>
  <si>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</si>
  <si>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</si>
  <si>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</si>
  <si>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</si>
  <si>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</si>
  <si>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</si>
  <si>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</si>
  <si>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</si>
  <si>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</si>
  <si>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</si>
  <si>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</si>
  <si>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</si>
  <si>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</si>
  <si>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</si>
  <si>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</si>
  <si>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</si>
  <si>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</si>
  <si>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</si>
  <si>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</si>
  <si>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</si>
  <si>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</si>
  <si>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</si>
  <si>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</si>
  <si>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</si>
  <si>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</si>
  <si>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</si>
  <si>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</si>
  <si>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</si>
  <si>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</si>
  <si>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</si>
  <si>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</si>
  <si>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</si>
  <si>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</si>
  <si>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</si>
  <si>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</si>
  <si>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</si>
  <si>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</si>
  <si>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</si>
  <si>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</si>
  <si>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</si>
  <si>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</si>
  <si>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</si>
  <si>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</si>
  <si>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</si>
  <si>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</si>
  <si>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</si>
  <si>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</si>
  <si>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</si>
  <si>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</si>
  <si>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</si>
  <si>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</si>
  <si>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</si>
  <si>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</si>
  <si>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</si>
  <si>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</si>
  <si>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</si>
  <si>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</si>
  <si>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</si>
  <si>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</si>
  <si>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</si>
  <si>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</si>
  <si>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</si>
  <si>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</si>
  <si>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</si>
  <si>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</si>
  <si>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</si>
  <si>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</si>
  <si>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</si>
  <si>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</si>
  <si>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</si>
  <si>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</si>
  <si>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</si>
  <si>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</si>
  <si>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</si>
  <si>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</si>
  <si>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</si>
  <si>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</si>
  <si>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</si>
  <si>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</si>
  <si>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</si>
  <si>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</si>
  <si>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</si>
  <si>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</si>
  <si>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</si>
  <si>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</si>
  <si>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</si>
  <si>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</si>
  <si>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</si>
  <si>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</si>
  <si>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</si>
  <si>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</si>
  <si>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</si>
  <si>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</si>
  <si>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</si>
  <si>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</si>
  <si>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</si>
  <si>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</si>
  <si>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</si>
  <si>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</si>
  <si>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</si>
  <si>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</si>
  <si>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</si>
  <si>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</si>
  <si>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</si>
  <si>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</si>
  <si>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</si>
  <si>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</si>
  <si>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</si>
  <si>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</si>
  <si>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</si>
  <si>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</si>
  <si>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</si>
  <si>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</si>
  <si>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</si>
  <si>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</si>
  <si>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</si>
  <si>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</si>
  <si>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</si>
  <si>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</si>
  <si>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</si>
  <si>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</si>
  <si>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</si>
  <si>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</si>
  <si>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</si>
  <si>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</si>
  <si>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</si>
  <si>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</si>
  <si>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</si>
  <si>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</si>
  <si>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</si>
  <si>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</si>
  <si>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</si>
  <si>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</si>
  <si>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</si>
  <si>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</si>
  <si>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</si>
  <si>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</si>
  <si>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</si>
  <si>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</si>
  <si>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</si>
  <si>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</si>
  <si>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</si>
  <si>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</si>
  <si>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</si>
  <si>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</si>
  <si>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</si>
  <si>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</si>
  <si>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</si>
  <si>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</si>
  <si>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</si>
  <si>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</si>
  <si>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</si>
  <si>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</si>
  <si>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</si>
  <si>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</si>
  <si>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</si>
  <si>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</si>
  <si>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</si>
  <si>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</si>
  <si>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</si>
  <si>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</si>
  <si>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</si>
  <si>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</si>
  <si>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</si>
  <si>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</si>
  <si>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</si>
  <si>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</si>
  <si>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</si>
  <si>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</si>
  <si>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</si>
  <si>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</si>
  <si>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</si>
  <si>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</si>
  <si>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</si>
  <si>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</si>
  <si>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</si>
  <si>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</si>
  <si>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</si>
  <si>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</si>
  <si>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</si>
  <si>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</si>
  <si>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</si>
  <si>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</si>
  <si>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</si>
  <si>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</si>
  <si>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</si>
  <si>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</si>
  <si>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</si>
  <si>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</si>
  <si>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</si>
  <si>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</si>
  <si>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</si>
  <si>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</si>
  <si>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</si>
  <si>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</si>
  <si>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</si>
  <si>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</si>
  <si>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</si>
  <si>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</si>
  <si>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</si>
  <si>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</si>
  <si>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</si>
  <si>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</si>
  <si>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</si>
  <si>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</si>
  <si>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</si>
  <si>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</si>
  <si>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</si>
  <si>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</si>
  <si>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</si>
  <si>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</si>
  <si>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</si>
  <si>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</si>
  <si>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</si>
  <si>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</si>
  <si>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</si>
  <si>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</si>
  <si>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</si>
  <si>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</si>
  <si>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</si>
  <si>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</si>
  <si>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</si>
  <si>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</si>
  <si>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</si>
  <si>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</si>
  <si>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</si>
  <si>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</si>
  <si>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</si>
  <si>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</si>
  <si>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</si>
  <si>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</si>
  <si>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</si>
  <si>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</si>
  <si>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</si>
  <si>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</si>
  <si>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</si>
  <si>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</si>
  <si>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</si>
  <si>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</si>
  <si>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</si>
  <si>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</si>
  <si>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</si>
  <si>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</si>
  <si>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</si>
  <si>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</si>
  <si>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</si>
  <si>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</si>
  <si>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</si>
  <si>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</si>
  <si>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</si>
  <si>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</si>
  <si>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</si>
  <si>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</si>
  <si>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</si>
  <si>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</si>
  <si>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</si>
  <si>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</si>
  <si>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</si>
  <si>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</si>
  <si>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</si>
  <si>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</si>
  <si>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</si>
  <si>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</si>
  <si>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</si>
  <si>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</si>
  <si>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</si>
  <si>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</si>
  <si>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</si>
  <si>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</si>
  <si>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</si>
  <si>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</si>
  <si>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</si>
  <si>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</si>
  <si>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</si>
  <si>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</si>
  <si>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</si>
  <si>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</si>
  <si>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</si>
  <si>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</si>
  <si>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</si>
  <si>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</si>
  <si>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</si>
  <si>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</si>
  <si>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</si>
  <si>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</si>
  <si>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</si>
  <si>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</si>
  <si>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</si>
  <si>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</si>
  <si>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</si>
  <si>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</si>
  <si>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</si>
  <si>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</si>
  <si>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</si>
  <si>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</si>
  <si>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</si>
  <si>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</si>
  <si>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</si>
  <si>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</si>
  <si>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</si>
  <si>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</si>
  <si>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</si>
  <si>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</si>
  <si>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</si>
  <si>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</si>
  <si>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</si>
  <si>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</si>
  <si>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</si>
  <si>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</si>
  <si>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</si>
  <si>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</si>
  <si>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</si>
  <si>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</si>
  <si>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</si>
  <si>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</si>
  <si>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</si>
  <si>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</si>
  <si>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</si>
  <si>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</si>
  <si>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</si>
  <si>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</si>
  <si>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</si>
  <si>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</si>
  <si>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</si>
  <si>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</si>
  <si>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</si>
  <si>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</si>
  <si>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</si>
  <si>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</si>
  <si>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</si>
  <si>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</si>
  <si>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</si>
  <si>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</si>
  <si>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</si>
  <si>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</si>
  <si>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</si>
  <si>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</si>
  <si>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</si>
  <si>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</si>
  <si>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</si>
  <si>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</si>
  <si>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</si>
  <si>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</si>
  <si>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</si>
  <si>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</si>
  <si>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</si>
  <si>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</si>
  <si>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</si>
  <si>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</si>
  <si>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</si>
  <si>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</si>
  <si>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</si>
  <si>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</si>
  <si>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</si>
  <si>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</si>
  <si>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</si>
  <si>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</si>
  <si>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</si>
  <si>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</si>
  <si>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</si>
  <si>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</si>
  <si>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</si>
  <si>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</si>
  <si>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</si>
  <si>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</si>
  <si>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</si>
  <si>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</si>
  <si>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</si>
  <si>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</si>
  <si>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</si>
  <si>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</si>
  <si>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</si>
  <si>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</si>
  <si>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</si>
  <si>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</si>
  <si>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</si>
  <si>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</si>
  <si>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</si>
  <si>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</si>
  <si>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</si>
  <si>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</si>
  <si>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</si>
  <si>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</si>
  <si>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</si>
  <si>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</si>
  <si>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</si>
  <si>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</si>
  <si>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</si>
  <si>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</si>
  <si>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</si>
  <si>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</si>
  <si>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</si>
  <si>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</si>
  <si>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</si>
  <si>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</si>
  <si>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</si>
  <si>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</si>
  <si>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</si>
  <si>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</si>
  <si>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</si>
  <si>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</si>
  <si>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</si>
  <si>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</si>
  <si>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</si>
  <si>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</si>
  <si>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</si>
  <si>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</si>
  <si>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</si>
  <si>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</si>
  <si>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</si>
  <si>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</si>
  <si>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</si>
  <si>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</si>
  <si>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</si>
  <si>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</si>
  <si>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</si>
  <si>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</si>
  <si>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</si>
  <si>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</si>
  <si>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</si>
  <si>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</si>
  <si>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</si>
  <si>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</si>
  <si>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</si>
  <si>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</si>
  <si>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</si>
  <si>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</si>
  <si>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</si>
  <si>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</si>
  <si>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</si>
  <si>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</si>
  <si>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</si>
  <si>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</si>
  <si>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</si>
  <si>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</si>
  <si>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</si>
  <si>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</si>
  <si>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</si>
  <si>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</si>
  <si>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</si>
  <si>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</si>
  <si>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</si>
  <si>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</si>
  <si>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</si>
  <si>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</si>
  <si>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</si>
  <si>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</si>
  <si>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</si>
  <si>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</si>
  <si>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</si>
  <si>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</si>
  <si>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</si>
  <si>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</si>
  <si>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</si>
  <si>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</si>
  <si>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</si>
  <si>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</si>
  <si>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</si>
  <si>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</si>
  <si>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</si>
  <si>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</si>
  <si>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</si>
  <si>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</si>
  <si>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</si>
  <si>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</si>
  <si>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</si>
  <si>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</si>
  <si>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</si>
  <si>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</si>
  <si>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</si>
  <si>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</si>
  <si>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</si>
  <si>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</si>
  <si>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</si>
  <si>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</si>
  <si>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</si>
  <si>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</si>
  <si>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</si>
  <si>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</si>
  <si>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</si>
  <si>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</si>
  <si>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</si>
  <si>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</si>
  <si>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</si>
  <si>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</si>
  <si>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</si>
  <si>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</si>
  <si>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</si>
  <si>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</si>
  <si>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</si>
  <si>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</si>
  <si>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</si>
  <si>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</si>
  <si>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</si>
  <si>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</si>
  <si>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</si>
  <si>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</si>
  <si>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</si>
  <si>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</si>
  <si>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</si>
  <si>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</si>
  <si>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</si>
  <si>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</si>
  <si>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</si>
  <si>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</si>
  <si>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</si>
  <si>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</si>
  <si>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</si>
  <si>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</si>
  <si>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</si>
  <si>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</si>
  <si>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</si>
  <si>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</si>
  <si>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</si>
  <si>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</si>
  <si>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</si>
  <si>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</si>
  <si>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</si>
  <si>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</si>
  <si>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</si>
  <si>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</si>
  <si>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</si>
  <si>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</si>
  <si>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</si>
  <si>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</si>
  <si>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</si>
  <si>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</si>
  <si>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</si>
  <si>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</si>
  <si>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</si>
  <si>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</si>
  <si>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</si>
  <si>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</si>
  <si>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</si>
  <si>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</si>
  <si>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</si>
  <si>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</si>
  <si>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</si>
  <si>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</si>
  <si>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</si>
  <si>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</si>
  <si>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</si>
  <si>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</si>
  <si>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</si>
  <si>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</si>
  <si>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</si>
  <si>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</si>
  <si>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</si>
  <si>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</si>
  <si>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</si>
  <si>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</si>
  <si>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</si>
  <si>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</si>
  <si>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</si>
  <si>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</si>
  <si>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</si>
  <si>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</si>
  <si>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</si>
  <si>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</si>
  <si>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</si>
  <si>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</si>
  <si>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</si>
  <si>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</si>
  <si>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</si>
  <si>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</si>
  <si>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</si>
  <si>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</si>
  <si>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</si>
  <si>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</si>
  <si>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</si>
  <si>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</si>
  <si>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</si>
  <si>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</si>
  <si>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</si>
  <si>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</si>
  <si>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</si>
  <si>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</si>
  <si>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</si>
  <si>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</si>
  <si>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</si>
  <si>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</si>
  <si>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</si>
  <si>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</si>
  <si>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</si>
  <si>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</si>
  <si>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</si>
  <si>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</si>
  <si>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</si>
  <si>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</si>
  <si>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</si>
  <si>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</si>
  <si>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</si>
  <si>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</si>
  <si>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</si>
  <si>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</si>
  <si>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</si>
  <si>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</si>
  <si>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</si>
  <si>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</si>
  <si>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</si>
  <si>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</si>
  <si>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</si>
  <si>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</si>
  <si>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</si>
  <si>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</si>
  <si>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</si>
  <si>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</si>
  <si>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</si>
  <si>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</si>
  <si>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</si>
  <si>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</si>
  <si>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</si>
  <si>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</si>
  <si>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</si>
  <si>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</si>
  <si>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</si>
  <si>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</si>
  <si>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</si>
  <si>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</si>
  <si>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</si>
  <si>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</si>
  <si>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</si>
  <si>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</si>
  <si>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</si>
  <si>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</si>
  <si>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</si>
  <si>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</si>
  <si>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</si>
  <si>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</si>
  <si>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</si>
  <si>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</si>
  <si>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</si>
  <si>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</si>
  <si>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</si>
  <si>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</si>
  <si>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</si>
  <si>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</si>
  <si>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</si>
  <si>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</si>
  <si>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</si>
  <si>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</si>
  <si>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</si>
  <si>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</si>
  <si>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</si>
  <si>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</si>
  <si>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</si>
  <si>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</si>
  <si>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</si>
  <si>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</si>
  <si>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</si>
  <si>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</si>
  <si>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</si>
  <si>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</si>
  <si>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</si>
  <si>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</si>
  <si>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</si>
  <si>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</si>
  <si>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</si>
  <si>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</si>
  <si>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</si>
  <si>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</si>
  <si>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</si>
  <si>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</si>
  <si>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</si>
  <si>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</si>
  <si>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</si>
  <si>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</si>
  <si>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</si>
  <si>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</si>
  <si>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</si>
  <si>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</si>
  <si>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</si>
  <si>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</si>
  <si>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</si>
  <si>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</si>
  <si>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</si>
  <si>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</si>
  <si>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</si>
  <si>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</si>
  <si>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</si>
  <si>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</si>
  <si>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</si>
  <si>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</si>
  <si>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</si>
  <si>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</si>
  <si>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</si>
  <si>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</si>
  <si>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</si>
  <si>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</si>
  <si>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</si>
  <si>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</si>
  <si>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</si>
  <si>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</si>
  <si>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</si>
  <si>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</si>
  <si>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</si>
  <si>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</si>
  <si>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</si>
  <si>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</si>
  <si>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</si>
  <si>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</si>
  <si>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</si>
  <si>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</si>
  <si>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</si>
  <si>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</si>
  <si>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</si>
  <si>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</si>
  <si>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</si>
  <si>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</si>
  <si>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</si>
  <si>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</si>
  <si>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</si>
  <si>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</si>
  <si>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</si>
  <si>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</si>
  <si>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</si>
  <si>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</si>
  <si>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</si>
  <si>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</si>
  <si>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</si>
  <si>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</si>
  <si>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</si>
  <si>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</si>
  <si>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</si>
  <si>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</si>
  <si>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</si>
  <si>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</si>
  <si>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</si>
  <si>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</si>
  <si>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</si>
  <si>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</si>
  <si>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</si>
  <si>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</si>
  <si>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</si>
  <si>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</si>
  <si>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</si>
  <si>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</si>
  <si>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</si>
  <si>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</si>
  <si>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</si>
  <si>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</si>
  <si>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</si>
  <si>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</si>
  <si>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</si>
  <si>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</si>
  <si>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</si>
  <si>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</si>
  <si>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</si>
  <si>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</si>
  <si>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</si>
  <si>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</si>
  <si>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</si>
  <si>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</si>
  <si>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</si>
  <si>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</si>
  <si>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</si>
  <si>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</si>
  <si>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</si>
  <si>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</si>
  <si>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</si>
  <si>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</si>
  <si>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</si>
  <si>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</si>
  <si>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</si>
  <si>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</si>
  <si>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</si>
  <si>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</si>
  <si>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</si>
  <si>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</si>
  <si>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</si>
  <si>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</si>
  <si>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</si>
  <si>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</si>
  <si>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</si>
  <si>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</si>
  <si>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</si>
  <si>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</si>
  <si>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</si>
  <si>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</si>
  <si>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</si>
  <si>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</si>
  <si>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</si>
  <si>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</si>
  <si>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</si>
  <si>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</si>
  <si>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</si>
  <si>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</si>
  <si>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</si>
  <si>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</si>
  <si>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</si>
  <si>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</si>
  <si>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</si>
  <si>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</si>
  <si>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</si>
  <si>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</si>
  <si>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</si>
  <si>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</si>
  <si>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</si>
  <si>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</si>
  <si>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</si>
  <si>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</si>
  <si>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</si>
  <si>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</si>
  <si>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</si>
  <si>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</si>
  <si>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</si>
  <si>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</si>
  <si>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</si>
  <si>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</si>
  <si>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</si>
  <si>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</si>
  <si>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</si>
  <si>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</si>
  <si>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</si>
  <si>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</si>
  <si>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</si>
  <si>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</si>
  <si>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</si>
  <si>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</si>
  <si>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</si>
  <si>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</si>
  <si>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</si>
  <si>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</si>
  <si>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</si>
  <si>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</si>
  <si>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</si>
  <si>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</si>
  <si>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</si>
  <si>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</si>
  <si>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</si>
  <si>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</si>
  <si>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</si>
  <si>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</si>
  <si>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</si>
  <si>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</si>
  <si>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</si>
  <si>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</si>
  <si>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</si>
  <si>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</si>
  <si>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</si>
  <si>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</si>
  <si>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</si>
  <si>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</si>
  <si>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</si>
  <si>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</si>
  <si>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</si>
  <si>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</si>
  <si>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</si>
  <si>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</si>
  <si>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</si>
  <si>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</si>
  <si>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</si>
  <si>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</si>
  <si>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</si>
  <si>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</si>
  <si>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</si>
  <si>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</si>
  <si>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</si>
  <si>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</si>
  <si>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</si>
  <si>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</si>
  <si>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</si>
  <si>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</si>
  <si>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</si>
  <si>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</si>
  <si>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</si>
  <si>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</si>
  <si>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</si>
  <si>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</si>
  <si>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</si>
  <si>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</si>
  <si>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</si>
  <si>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</si>
  <si>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</si>
  <si>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</si>
  <si>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</si>
  <si>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</si>
  <si>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</si>
  <si>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</si>
  <si>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</si>
  <si>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</si>
  <si>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</si>
  <si>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</si>
  <si>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</si>
  <si>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</si>
  <si>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</si>
  <si>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</si>
  <si>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</si>
  <si>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</si>
  <si>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</si>
  <si>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</si>
  <si>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</si>
  <si>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</si>
  <si>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</si>
  <si>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</si>
  <si>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</si>
  <si>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</si>
  <si>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</si>
  <si>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</si>
  <si>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</si>
  <si>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</si>
  <si>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</si>
  <si>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</si>
  <si>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</si>
  <si>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</si>
  <si>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</si>
  <si>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</si>
  <si>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</si>
  <si>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</si>
  <si>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</si>
  <si>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</si>
  <si>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</si>
  <si>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</si>
  <si>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</si>
  <si>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</si>
  <si>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</si>
  <si>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</si>
  <si>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</si>
  <si>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</si>
  <si>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</si>
  <si>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</si>
  <si>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</si>
  <si>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</si>
  <si>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</si>
  <si>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</si>
  <si>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</si>
  <si>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</si>
  <si>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</si>
  <si>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</si>
  <si>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</si>
  <si>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</si>
  <si>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</si>
  <si>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</si>
  <si>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</si>
  <si>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</si>
  <si>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</si>
  <si>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</si>
  <si>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</si>
  <si>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</si>
  <si>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</si>
  <si>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</si>
  <si>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</si>
  <si>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</si>
  <si>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</si>
  <si>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</si>
  <si>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</si>
  <si>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</si>
  <si>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</si>
  <si>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</si>
  <si>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</si>
  <si>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</si>
  <si>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</si>
  <si>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</si>
  <si>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</si>
  <si>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</si>
  <si>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</si>
  <si>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</si>
  <si>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</si>
  <si>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</si>
  <si>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</si>
  <si>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</si>
  <si>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</si>
  <si>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</si>
  <si>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</si>
  <si>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</si>
  <si>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</si>
  <si>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</si>
  <si>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</si>
  <si>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</si>
  <si>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</si>
  <si>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</si>
  <si>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</si>
  <si>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</si>
  <si>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</si>
  <si>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</si>
  <si>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</si>
  <si>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</si>
  <si>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</si>
  <si>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</si>
  <si>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</si>
  <si>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</si>
  <si>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</si>
  <si>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</si>
  <si>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</si>
  <si>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</si>
  <si>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</si>
  <si>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</si>
  <si>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</si>
  <si>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</si>
  <si>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</si>
  <si>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</si>
  <si>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</si>
  <si>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</si>
  <si>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</si>
  <si>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</si>
  <si>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</si>
  <si>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</si>
  <si>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</si>
  <si>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</si>
  <si>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</si>
  <si>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</si>
  <si>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</si>
  <si>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</si>
  <si>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</si>
  <si>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</si>
  <si>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</si>
  <si>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</si>
  <si>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</si>
  <si>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</si>
  <si>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</si>
  <si>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</si>
  <si>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</si>
  <si>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</si>
  <si>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</si>
  <si>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</si>
  <si>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</si>
  <si>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</si>
  <si>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</si>
  <si>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</si>
  <si>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</si>
  <si>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</si>
  <si>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</si>
  <si>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</si>
  <si>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</si>
  <si>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</si>
  <si>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</si>
  <si>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</si>
  <si>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</si>
  <si>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</si>
  <si>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</si>
  <si>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</si>
  <si>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</si>
  <si>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</si>
  <si>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</si>
  <si>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</si>
  <si>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</si>
  <si>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</si>
  <si>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</si>
  <si>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</si>
  <si>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</si>
  <si>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</si>
  <si>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</si>
  <si>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</si>
  <si>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</si>
  <si>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</si>
  <si>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</si>
  <si>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</si>
  <si>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</si>
  <si>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</si>
  <si>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</si>
  <si>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</si>
  <si>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</si>
  <si>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</si>
  <si>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</si>
  <si>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</si>
  <si>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</si>
  <si>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</si>
  <si>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</si>
  <si>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</si>
  <si>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</si>
  <si>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</si>
  <si>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</si>
  <si>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</si>
  <si>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</si>
  <si>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</si>
  <si>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</si>
  <si>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</si>
  <si>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</si>
  <si>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</si>
  <si>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</si>
  <si>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</si>
  <si>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</si>
  <si>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</si>
  <si>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</si>
  <si>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</si>
  <si>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</si>
  <si>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</si>
  <si>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</si>
  <si>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</si>
  <si>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</si>
  <si>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</si>
  <si>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</si>
  <si>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</si>
  <si>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</si>
  <si>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</si>
  <si>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</si>
  <si>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</si>
  <si>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</si>
  <si>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</si>
  <si>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</si>
  <si>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</si>
  <si>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</si>
  <si>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</si>
  <si>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</si>
  <si>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</si>
  <si>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</si>
  <si>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</si>
  <si>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</si>
  <si>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</si>
  <si>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</si>
  <si>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</si>
  <si>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</si>
  <si>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</si>
  <si>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</si>
  <si>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</si>
  <si>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</si>
  <si>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</si>
  <si>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</si>
  <si>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</si>
  <si>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</si>
  <si>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</si>
  <si>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</si>
  <si>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</si>
  <si>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</si>
  <si>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</si>
  <si>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</si>
  <si>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</si>
  <si>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</si>
  <si>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</si>
  <si>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</si>
  <si>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</si>
  <si>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</si>
  <si>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</si>
  <si>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</si>
  <si>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</si>
  <si>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</si>
  <si>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</si>
  <si>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</si>
  <si>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</si>
  <si>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</si>
  <si>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</si>
  <si>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</si>
  <si>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</si>
  <si>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</si>
  <si>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</si>
  <si>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</si>
  <si>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</si>
  <si>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</si>
  <si>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</si>
  <si>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</si>
  <si>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</si>
  <si>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</si>
  <si>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</si>
  <si>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</si>
  <si>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</si>
  <si>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</si>
  <si>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</si>
  <si>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</si>
  <si>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</si>
  <si>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</si>
  <si>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</si>
  <si>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</si>
  <si>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</si>
  <si>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</si>
  <si>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</si>
  <si>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</si>
  <si>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</si>
  <si>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</si>
  <si>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</si>
  <si>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</si>
  <si>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</si>
  <si>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</si>
  <si>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</si>
  <si>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</si>
  <si>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</si>
  <si>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</si>
  <si>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</si>
  <si>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</si>
  <si>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</si>
  <si>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</si>
  <si>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</si>
  <si>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</si>
  <si>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</si>
  <si>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</si>
  <si>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</si>
  <si>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</si>
  <si>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</si>
  <si>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</si>
  <si>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</si>
  <si>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</si>
  <si>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</si>
  <si>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</si>
  <si>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</si>
  <si>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</si>
  <si>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</si>
  <si>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</si>
  <si>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</si>
  <si>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</si>
  <si>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</si>
  <si>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</si>
  <si>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</si>
  <si>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</si>
  <si>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</si>
  <si>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</si>
  <si>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</si>
  <si>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</si>
  <si>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</si>
  <si>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</si>
  <si>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</si>
  <si>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</si>
  <si>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</si>
  <si>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</si>
  <si>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</si>
  <si>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</si>
  <si>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</si>
  <si>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</si>
  <si>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</si>
  <si>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</si>
  <si>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</si>
  <si>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</si>
  <si>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</si>
  <si>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</si>
  <si>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</si>
  <si>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</si>
  <si>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</si>
  <si>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</si>
  <si>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</si>
  <si>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</si>
  <si>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</si>
  <si>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</si>
  <si>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</si>
  <si>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</si>
  <si>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</si>
  <si>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</si>
  <si>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</si>
  <si>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</si>
  <si>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</si>
  <si>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</si>
  <si>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</si>
  <si>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</si>
  <si>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</si>
  <si>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</si>
  <si>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</si>
  <si>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</si>
  <si>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</si>
  <si>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</si>
  <si>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</si>
  <si>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</si>
  <si>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</si>
  <si>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</si>
  <si>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</si>
  <si>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</si>
  <si>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</si>
  <si>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</si>
  <si>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</si>
  <si>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</si>
  <si>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</si>
  <si>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</si>
  <si>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</si>
  <si>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</si>
  <si>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</si>
  <si>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</si>
  <si>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</si>
  <si>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</si>
  <si>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</si>
  <si>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</si>
  <si>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</si>
  <si>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</si>
  <si>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</si>
  <si>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</si>
  <si>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</si>
  <si>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</si>
  <si>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</si>
  <si>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</si>
  <si>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</si>
  <si>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</si>
  <si>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</si>
  <si>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</si>
  <si>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</si>
  <si>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</si>
  <si>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</si>
  <si>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</si>
  <si>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</si>
  <si>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</si>
  <si>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</si>
  <si>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</si>
  <si>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</si>
  <si>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</si>
  <si>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</si>
  <si>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</si>
  <si>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</si>
  <si>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</si>
  <si>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</si>
  <si>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</si>
  <si>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</si>
  <si>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</si>
  <si>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</si>
  <si>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</si>
  <si>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</si>
  <si>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</si>
  <si>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</si>
  <si>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</si>
  <si>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</si>
  <si>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</si>
  <si>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</si>
  <si>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</si>
  <si>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</si>
  <si>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</si>
  <si>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</si>
  <si>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</si>
  <si>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</si>
  <si>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</si>
  <si>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</si>
  <si>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</si>
  <si>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</si>
  <si>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</si>
  <si>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</si>
  <si>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</si>
  <si>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</si>
  <si>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</si>
  <si>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</si>
  <si>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</si>
  <si>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</si>
  <si>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</si>
  <si>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</si>
  <si>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</si>
  <si>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</si>
  <si>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</si>
  <si>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</si>
  <si>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</si>
  <si>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</si>
  <si>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</si>
  <si>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</si>
  <si>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</si>
  <si>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</si>
  <si>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</si>
  <si>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</si>
  <si>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</si>
  <si>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</si>
  <si>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</si>
  <si>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</si>
  <si>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</si>
  <si>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</si>
  <si>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</si>
  <si>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</si>
  <si>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</si>
  <si>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</si>
  <si>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</si>
  <si>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</si>
  <si>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</si>
  <si>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</si>
  <si>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</si>
  <si>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</si>
  <si>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</si>
  <si>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</si>
  <si>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</si>
  <si>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</si>
  <si>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</si>
  <si>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</si>
  <si>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</si>
  <si>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</si>
  <si>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</si>
  <si>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</si>
  <si>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</si>
  <si>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</si>
  <si>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</si>
  <si>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</si>
  <si>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</si>
  <si>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</si>
  <si>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</si>
  <si>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</si>
  <si>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</si>
  <si>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</si>
  <si>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</si>
  <si>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</si>
  <si>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</si>
  <si>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</si>
  <si>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</si>
  <si>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</si>
  <si>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</si>
  <si>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</si>
  <si>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</si>
  <si>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</si>
  <si>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</si>
  <si>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</si>
  <si>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</si>
  <si>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</si>
  <si>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</si>
  <si>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</si>
  <si>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</si>
  <si>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</si>
  <si>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</si>
  <si>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</si>
  <si>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</si>
  <si>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</si>
  <si>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</si>
  <si>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</si>
  <si>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</si>
  <si>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</si>
  <si>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</si>
  <si>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</si>
  <si>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</si>
  <si>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</si>
  <si>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</si>
  <si>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</si>
  <si>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</si>
  <si>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</si>
  <si>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</si>
  <si>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</si>
  <si>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</si>
  <si>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</si>
  <si>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</si>
  <si>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</si>
  <si>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</si>
  <si>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</si>
  <si>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</si>
  <si>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</si>
  <si>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</si>
  <si>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</si>
  <si>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</si>
  <si>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</si>
  <si>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</si>
  <si>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</si>
  <si>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</si>
  <si>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</si>
  <si>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</si>
  <si>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</si>
  <si>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</si>
  <si>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</si>
  <si>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</si>
  <si>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</si>
  <si>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</si>
  <si>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</si>
  <si>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</si>
  <si>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</si>
  <si>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</si>
  <si>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</si>
  <si>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</si>
  <si>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</si>
  <si>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</si>
  <si>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</si>
  <si>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</si>
  <si>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</si>
  <si>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</si>
  <si>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</si>
  <si>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</si>
  <si>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</si>
  <si>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</si>
  <si>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</si>
  <si>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</si>
  <si>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</si>
  <si>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</si>
  <si>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</si>
  <si>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</si>
  <si>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</si>
  <si>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</si>
  <si>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</si>
  <si>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</si>
  <si>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</si>
  <si>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</si>
  <si>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</si>
  <si>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</si>
  <si>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</si>
  <si>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</si>
  <si>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</si>
  <si>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</si>
  <si>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</si>
  <si>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</si>
  <si>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</si>
  <si>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</si>
  <si>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</si>
  <si>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</si>
  <si>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</si>
  <si>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</si>
  <si>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</si>
  <si>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</si>
  <si>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</si>
  <si>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</si>
  <si>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</si>
  <si>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</si>
  <si>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</si>
  <si>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</si>
  <si>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</si>
  <si>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</si>
  <si>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</si>
  <si>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</si>
  <si>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</si>
  <si>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</si>
  <si>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</si>
  <si>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</si>
  <si>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</si>
  <si>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</si>
  <si>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</si>
  <si>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</si>
  <si>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</si>
  <si>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</si>
  <si>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</si>
  <si>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</si>
  <si>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</si>
  <si>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</si>
  <si>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</si>
  <si>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</si>
  <si>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</si>
  <si>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</si>
  <si>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</si>
  <si>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</si>
  <si>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</si>
  <si>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</si>
  <si>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</si>
  <si>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</si>
  <si>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</si>
  <si>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</si>
  <si>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</si>
  <si>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</si>
  <si>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</si>
  <si>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</si>
  <si>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</si>
  <si>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</si>
  <si>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</si>
  <si>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</si>
  <si>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</si>
  <si>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</si>
  <si>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</si>
  <si>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</si>
  <si>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</si>
  <si>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</si>
  <si>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</si>
  <si>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</si>
  <si>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</si>
  <si>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</si>
  <si>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</si>
  <si>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</si>
  <si>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</si>
  <si>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</si>
  <si>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</si>
  <si>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</si>
  <si>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</si>
  <si>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</si>
  <si>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</si>
  <si>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</si>
  <si>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</si>
  <si>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</si>
  <si>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</si>
  <si>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</si>
  <si>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</si>
  <si>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</si>
  <si>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</si>
  <si>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</si>
  <si>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</si>
  <si>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</si>
  <si>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</si>
  <si>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</si>
  <si>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</si>
  <si>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</si>
  <si>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</si>
  <si>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</si>
  <si>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</si>
  <si>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</si>
  <si>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</si>
  <si>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</si>
  <si>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</si>
  <si>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</si>
  <si>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</si>
  <si>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</si>
  <si>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</si>
  <si>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</si>
  <si>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</si>
  <si>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</si>
  <si>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</si>
  <si>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</si>
  <si>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</si>
  <si>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</si>
  <si>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</si>
  <si>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</si>
  <si>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</si>
  <si>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</si>
  <si>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</si>
  <si>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</si>
  <si>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</si>
  <si>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</si>
  <si>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</si>
  <si>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</si>
  <si>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</si>
  <si>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</si>
  <si>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</si>
  <si>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</si>
  <si>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</si>
  <si>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</si>
  <si>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</si>
  <si>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</si>
  <si>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</si>
  <si>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</si>
  <si>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</si>
  <si>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</si>
  <si>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</si>
  <si>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</si>
  <si>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</si>
  <si>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</si>
  <si>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</si>
  <si>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</si>
  <si>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</si>
  <si>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</si>
  <si>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</si>
  <si>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</si>
  <si>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</si>
  <si>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</si>
  <si>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</si>
  <si>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</si>
  <si>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</si>
  <si>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</si>
  <si>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</si>
  <si>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</si>
  <si>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</si>
  <si>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</si>
  <si>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</si>
  <si>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</si>
  <si>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</si>
  <si>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</si>
  <si>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</si>
  <si>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</si>
  <si>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</si>
  <si>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</si>
  <si>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</si>
  <si>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</si>
  <si>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</si>
  <si>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</si>
  <si>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</si>
  <si>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</si>
  <si>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</si>
  <si>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</si>
  <si>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</si>
  <si>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</si>
  <si>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</si>
  <si>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</si>
  <si>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</si>
  <si>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</si>
  <si>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</si>
  <si>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</si>
  <si>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</si>
  <si>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</si>
  <si>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</si>
  <si>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</si>
  <si>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</si>
  <si>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</si>
  <si>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</si>
  <si>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</si>
  <si>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</si>
  <si>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</si>
  <si>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</si>
  <si>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</si>
  <si>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</si>
  <si>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</si>
  <si>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</si>
  <si>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</si>
  <si>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</si>
  <si>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</si>
  <si>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</si>
  <si>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</si>
  <si>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</si>
  <si>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</si>
  <si>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</si>
  <si>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</si>
  <si>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</si>
  <si>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</si>
  <si>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</si>
  <si>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</si>
  <si>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</si>
  <si>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</si>
  <si>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</si>
  <si>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</si>
  <si>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</si>
  <si>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</si>
  <si>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</si>
  <si>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</si>
  <si>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</si>
  <si>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</si>
  <si>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</si>
  <si>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</si>
  <si>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</si>
  <si>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</si>
  <si>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</si>
  <si>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</si>
  <si>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</si>
  <si>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</si>
  <si>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</si>
  <si>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</si>
  <si>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</si>
  <si>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</si>
  <si>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</si>
  <si>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</si>
  <si>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</si>
  <si>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</si>
  <si>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</si>
  <si>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</si>
  <si>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</si>
  <si>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</si>
  <si>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</si>
  <si>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</si>
  <si>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</si>
  <si>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</si>
  <si>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</si>
  <si>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</si>
  <si>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</si>
  <si>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</si>
  <si>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</si>
  <si>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</si>
  <si>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</si>
  <si>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</si>
  <si>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</si>
  <si>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</si>
  <si>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</si>
  <si>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</si>
  <si>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</si>
  <si>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</si>
  <si>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</si>
  <si>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</si>
  <si>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</si>
  <si>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</si>
  <si>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</si>
  <si>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</si>
  <si>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</si>
  <si>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</si>
  <si>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</si>
  <si>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</si>
  <si>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</si>
  <si>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</si>
  <si>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</si>
  <si>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</si>
  <si>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</si>
  <si>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</si>
  <si>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</si>
  <si>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</si>
  <si>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</si>
  <si>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</si>
  <si>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</si>
  <si>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</si>
  <si>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</si>
  <si>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</si>
  <si>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</si>
  <si>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</si>
  <si>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</si>
  <si>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</si>
  <si>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</si>
  <si>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</si>
  <si>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</si>
  <si>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</si>
  <si>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</si>
  <si>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</si>
  <si>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</si>
  <si>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</si>
  <si>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</si>
  <si>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</si>
  <si>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</si>
  <si>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</si>
  <si>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</si>
  <si>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</si>
  <si>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</si>
  <si>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</si>
  <si>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</si>
  <si>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</si>
  <si>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</si>
  <si>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</si>
  <si>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</si>
  <si>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</si>
  <si>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</si>
  <si>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</si>
  <si>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</si>
  <si>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</si>
  <si>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</si>
  <si>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</si>
  <si>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</si>
  <si>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</si>
  <si>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</si>
  <si>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</si>
  <si>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</si>
  <si>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</si>
  <si>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</si>
  <si>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</si>
  <si>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</si>
  <si>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</si>
  <si>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</si>
  <si>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</si>
  <si>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</si>
  <si>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</si>
  <si>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</si>
  <si>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</si>
  <si>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</si>
  <si>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</si>
  <si>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</si>
  <si>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</si>
  <si>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</si>
  <si>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</si>
  <si>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</si>
  <si>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</si>
  <si>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</si>
  <si>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</si>
  <si>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</si>
  <si>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</si>
  <si>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</si>
  <si>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</si>
  <si>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</si>
  <si>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</si>
  <si>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</si>
  <si>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</si>
  <si>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</si>
  <si>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</si>
  <si>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</si>
  <si>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</si>
  <si>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</si>
  <si>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</si>
  <si>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</si>
  <si>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</si>
  <si>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</si>
  <si>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</si>
  <si>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</si>
  <si>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</si>
  <si>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</si>
  <si>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</si>
  <si>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</si>
  <si>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</si>
  <si>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</si>
  <si>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</si>
  <si>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</si>
  <si>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</si>
  <si>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</si>
  <si>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</si>
  <si>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</si>
  <si>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</si>
  <si>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</si>
  <si>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</si>
  <si>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</si>
  <si>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</si>
  <si>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</si>
  <si>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</si>
  <si>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</si>
  <si>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</si>
  <si>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</si>
  <si>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</si>
  <si>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</si>
  <si>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</si>
  <si>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</si>
  <si>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</si>
  <si>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</si>
  <si>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</si>
  <si>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</si>
  <si>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</si>
  <si>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</si>
  <si>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</si>
  <si>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</si>
  <si>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</si>
  <si>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</si>
  <si>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</si>
  <si>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</si>
  <si>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</si>
  <si>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</si>
  <si>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</si>
  <si>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</si>
  <si>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</si>
  <si>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</si>
  <si>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</si>
  <si>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</si>
  <si>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</si>
  <si>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</si>
  <si>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</si>
  <si>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</si>
  <si>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</si>
  <si>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</si>
  <si>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</si>
  <si>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</si>
  <si>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</si>
  <si>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</si>
  <si>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</si>
  <si>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</si>
  <si>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</si>
  <si>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</si>
  <si>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</si>
  <si>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</si>
  <si>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</si>
  <si>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</si>
  <si>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</si>
  <si>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</si>
  <si>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</si>
  <si>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</si>
  <si>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</si>
  <si>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</si>
  <si>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</si>
  <si>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</si>
  <si>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</si>
  <si>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</si>
  <si>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</si>
  <si>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</si>
  <si>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</si>
  <si>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</si>
  <si>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</si>
  <si>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</si>
  <si>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</si>
  <si>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</si>
  <si>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</si>
  <si>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</si>
  <si>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</si>
  <si>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</si>
  <si>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</si>
  <si>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</si>
  <si>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</si>
  <si>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</si>
  <si>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</si>
  <si>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</si>
  <si>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</si>
  <si>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</si>
  <si>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</si>
  <si>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</si>
  <si>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</si>
  <si>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</si>
  <si>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</si>
  <si>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</si>
  <si>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</si>
  <si>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</si>
  <si>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</si>
  <si>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</si>
  <si>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</si>
  <si>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</si>
  <si>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</si>
  <si>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</si>
  <si>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</si>
  <si>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</si>
  <si>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</si>
  <si>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</si>
  <si>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</si>
  <si>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</si>
  <si>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</si>
  <si>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</si>
  <si>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</si>
  <si>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</si>
  <si>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</si>
  <si>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</si>
  <si>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</si>
  <si>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</si>
  <si>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</si>
  <si>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</si>
  <si>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</si>
  <si>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</si>
  <si>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</si>
  <si>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</si>
  <si>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</si>
  <si>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</si>
  <si>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</si>
  <si>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</si>
  <si>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</si>
  <si>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</si>
  <si>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</si>
  <si>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</si>
  <si>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</si>
  <si>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</si>
  <si>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</si>
  <si>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</si>
  <si>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</si>
  <si>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</si>
  <si>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</si>
  <si>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</si>
  <si>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</si>
  <si>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</si>
  <si>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</si>
  <si>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</si>
  <si>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</si>
  <si>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</si>
  <si>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</si>
  <si>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</si>
  <si>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</si>
  <si>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</si>
  <si>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</si>
  <si>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</si>
  <si>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</si>
  <si>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</si>
  <si>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</si>
  <si>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</si>
  <si>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</si>
  <si>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</si>
  <si>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</si>
  <si>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</si>
  <si>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</si>
  <si>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</si>
  <si>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</si>
  <si>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</si>
  <si>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</si>
  <si>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</si>
  <si>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</si>
  <si>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</si>
  <si>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</si>
  <si>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</si>
  <si>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</si>
  <si>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</si>
  <si>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</si>
  <si>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</si>
  <si>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</si>
  <si>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</si>
  <si>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</si>
  <si>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</si>
  <si>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</si>
  <si>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</si>
  <si>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</si>
  <si>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</si>
  <si>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</si>
  <si>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</si>
  <si>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</si>
  <si>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</si>
  <si>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</si>
  <si>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</si>
  <si>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</si>
  <si>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</si>
  <si>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</si>
  <si>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</si>
  <si>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</si>
  <si>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</si>
  <si>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</si>
  <si>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</si>
  <si>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</si>
  <si>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</si>
  <si>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</si>
  <si>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</si>
  <si>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</si>
  <si>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</si>
  <si>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</si>
  <si>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</si>
  <si>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</si>
  <si>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</si>
  <si>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</si>
  <si>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</si>
  <si>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</si>
  <si>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</si>
  <si>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</si>
  <si>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</si>
  <si>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</si>
  <si>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</si>
  <si>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</si>
  <si>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</si>
  <si>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</si>
  <si>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</si>
  <si>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</si>
  <si>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</si>
  <si>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</si>
  <si>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</si>
  <si>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</si>
  <si>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</si>
  <si>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</si>
  <si>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</si>
  <si>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</si>
  <si>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</si>
  <si>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</si>
  <si>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</si>
  <si>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</si>
  <si>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</si>
  <si>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</si>
  <si>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</si>
  <si>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</si>
  <si>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</si>
  <si>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</si>
  <si>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</si>
  <si>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</si>
  <si>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</si>
  <si>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</si>
  <si>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</si>
  <si>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</si>
  <si>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</si>
  <si>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</si>
  <si>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</si>
  <si>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</si>
  <si>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</si>
  <si>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</si>
  <si>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</si>
  <si>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</si>
  <si>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</si>
  <si>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</si>
  <si>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</si>
  <si>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</si>
  <si>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</si>
  <si>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</si>
  <si>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</si>
  <si>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</si>
  <si>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</si>
  <si>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</si>
  <si>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</si>
  <si>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</si>
  <si>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</si>
  <si>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</si>
  <si>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</si>
  <si>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</si>
  <si>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</si>
  <si>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</si>
  <si>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</si>
  <si>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</si>
  <si>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</si>
  <si>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</si>
  <si>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</si>
  <si>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</si>
  <si>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</si>
  <si>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</si>
  <si>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</si>
  <si>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</si>
  <si>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</si>
  <si>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</si>
  <si>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</si>
  <si>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</si>
  <si>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</si>
  <si>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</si>
  <si>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</si>
  <si>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</si>
  <si>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</si>
  <si>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</si>
  <si>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</si>
  <si>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</si>
  <si>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</si>
  <si>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</si>
  <si>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</si>
  <si>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</si>
  <si>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</si>
  <si>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</si>
  <si>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</si>
  <si>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</si>
  <si>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</si>
  <si>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</si>
  <si>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</si>
  <si>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</si>
  <si>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</si>
  <si>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</si>
  <si>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</si>
  <si>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</si>
  <si>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</si>
  <si>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</si>
  <si>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</si>
  <si>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</si>
  <si>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</si>
  <si>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</si>
  <si>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</si>
  <si>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</si>
  <si>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</si>
  <si>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</si>
  <si>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</si>
  <si>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</si>
  <si>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</si>
  <si>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</si>
  <si>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</si>
  <si>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</si>
  <si>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</si>
  <si>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</si>
  <si>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</si>
  <si>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</si>
  <si>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</si>
  <si>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</si>
  <si>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</si>
  <si>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</si>
  <si>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</si>
  <si>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</si>
  <si>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</si>
  <si>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</si>
  <si>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</si>
  <si>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</si>
  <si>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</si>
  <si>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</si>
  <si>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</si>
  <si>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</si>
  <si>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</si>
  <si>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</si>
  <si>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</si>
  <si>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</si>
  <si>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</si>
  <si>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</si>
  <si>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</si>
  <si>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</si>
  <si>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</si>
  <si>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</si>
  <si>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</si>
  <si>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</si>
  <si>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</si>
  <si>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</si>
  <si>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</si>
  <si>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</si>
  <si>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</si>
  <si>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</si>
  <si>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</si>
  <si>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</si>
  <si>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</si>
  <si>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</si>
  <si>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</si>
  <si>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</si>
  <si>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</si>
  <si>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</si>
  <si>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</si>
  <si>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</si>
  <si>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</si>
  <si>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</si>
  <si>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</si>
  <si>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</si>
  <si>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</si>
  <si>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</si>
  <si>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</si>
  <si>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</si>
  <si>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</si>
  <si>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</si>
  <si>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</si>
  <si>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</si>
  <si>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</si>
  <si>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</si>
  <si>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</si>
  <si>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</si>
  <si>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</si>
  <si>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</si>
  <si>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</si>
  <si>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</si>
  <si>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</si>
  <si>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</si>
  <si>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</si>
  <si>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</si>
  <si>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</si>
  <si>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</si>
  <si>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</si>
  <si>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</si>
  <si>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</si>
  <si>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</si>
  <si>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</si>
  <si>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</si>
  <si>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</si>
  <si>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</si>
  <si>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</si>
  <si>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</si>
  <si>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</si>
  <si>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</si>
  <si>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</si>
  <si>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</si>
  <si>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</si>
  <si>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</si>
  <si>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</si>
  <si>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</si>
  <si>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</si>
  <si>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</si>
  <si>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</si>
  <si>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</si>
  <si>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</si>
  <si>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</si>
  <si>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</si>
  <si>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</si>
  <si>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</si>
  <si>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</si>
  <si>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</si>
  <si>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</si>
  <si>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</si>
  <si>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</si>
  <si>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</si>
  <si>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</si>
  <si>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</si>
  <si>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</si>
  <si>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</si>
  <si>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</si>
  <si>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</si>
  <si>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</si>
  <si>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</si>
  <si>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</si>
  <si>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</si>
  <si>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</si>
  <si>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</si>
  <si>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</si>
  <si>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</si>
  <si>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</si>
  <si>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</si>
  <si>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</si>
  <si>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</si>
  <si>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</si>
  <si>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</si>
  <si>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</si>
  <si>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</si>
  <si>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</si>
  <si>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</si>
  <si>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</si>
  <si>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</si>
  <si>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</si>
  <si>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</si>
  <si>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</si>
  <si>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</si>
  <si>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</si>
  <si>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</si>
  <si>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</si>
  <si>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</si>
  <si>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</si>
  <si>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</si>
  <si>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</si>
  <si>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</si>
  <si>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</si>
  <si>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</si>
  <si>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</si>
  <si>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</si>
  <si>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</si>
  <si>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</si>
  <si>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</si>
  <si>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</si>
  <si>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</si>
  <si>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</si>
  <si>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</si>
  <si>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</si>
  <si>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</si>
  <si>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</si>
  <si>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</si>
  <si>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</si>
  <si>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</si>
  <si>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</si>
  <si>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</si>
  <si>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</si>
  <si>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</si>
  <si>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</si>
  <si>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</si>
  <si>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</si>
  <si>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</si>
  <si>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</si>
  <si>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</si>
  <si>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</si>
  <si>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</si>
  <si>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</si>
  <si>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</si>
  <si>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</si>
  <si>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</si>
  <si>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</si>
  <si>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</si>
  <si>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</si>
  <si>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</si>
  <si>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</si>
  <si>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</si>
  <si>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</si>
  <si>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</si>
  <si>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</si>
  <si>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</si>
  <si>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</si>
  <si>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</si>
  <si>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</si>
  <si>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</si>
  <si>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</si>
  <si>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</si>
  <si>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</si>
  <si>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</si>
  <si>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</si>
  <si>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</si>
  <si>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</si>
  <si>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</si>
  <si>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</si>
  <si>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</si>
  <si>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</si>
  <si>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</si>
  <si>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</si>
  <si>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</si>
  <si>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</si>
  <si>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</si>
  <si>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</si>
  <si>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</si>
  <si>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</si>
  <si>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</si>
  <si>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</si>
  <si>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</si>
  <si>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</si>
  <si>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</si>
  <si>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</si>
  <si>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</si>
  <si>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</si>
  <si>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</si>
  <si>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</si>
  <si>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</si>
  <si>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</si>
  <si>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</si>
  <si>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</si>
  <si>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</si>
  <si>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</si>
  <si>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</si>
  <si>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</si>
  <si>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</si>
  <si>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</si>
  <si>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</si>
  <si>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</si>
  <si>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</si>
  <si>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</si>
  <si>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</si>
  <si>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</si>
  <si>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</si>
  <si>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</si>
  <si>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</si>
  <si>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</si>
  <si>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</si>
  <si>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</si>
  <si>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</si>
  <si>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</si>
  <si>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</si>
  <si>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</si>
  <si>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</si>
  <si>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</si>
  <si>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</si>
  <si>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</si>
  <si>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</si>
  <si>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</si>
  <si>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</si>
  <si>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</si>
  <si>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</si>
  <si>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</si>
  <si>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</si>
  <si>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</si>
  <si>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</si>
  <si>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</si>
  <si>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</si>
  <si>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</si>
  <si>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</si>
  <si>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</si>
  <si>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</si>
  <si>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</si>
  <si>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</si>
  <si>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</si>
  <si>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</si>
  <si>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</si>
  <si>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</si>
  <si>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</si>
  <si>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</si>
  <si>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</si>
  <si>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</si>
  <si>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</si>
  <si>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</si>
  <si>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</si>
  <si>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</si>
  <si>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</si>
  <si>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</si>
  <si>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</si>
  <si>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</si>
  <si>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</si>
  <si>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</si>
  <si>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</si>
  <si>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</si>
  <si>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</si>
  <si>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</si>
  <si>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</si>
  <si>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</si>
  <si>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</si>
  <si>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</si>
  <si>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</si>
  <si>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</si>
  <si>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</si>
  <si>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</si>
  <si>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</si>
  <si>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</si>
  <si>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</si>
  <si>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</si>
  <si>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</si>
  <si>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</si>
  <si>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</si>
  <si>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</si>
  <si>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</si>
  <si>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</si>
  <si>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</si>
  <si>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</si>
  <si>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</si>
  <si>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</si>
  <si>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</si>
  <si>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</si>
  <si>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</si>
  <si>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</si>
  <si>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</si>
  <si>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</si>
  <si>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</si>
  <si>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</si>
  <si>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</si>
  <si>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</si>
  <si>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</si>
  <si>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</si>
  <si>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</si>
  <si>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</si>
  <si>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</si>
  <si>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</si>
  <si>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</si>
  <si>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</si>
  <si>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</si>
  <si>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</si>
  <si>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</si>
  <si>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</si>
  <si>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</si>
  <si>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</si>
  <si>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</si>
  <si>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</si>
  <si>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</si>
  <si>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</si>
  <si>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</si>
  <si>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</si>
  <si>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</si>
  <si>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</si>
  <si>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</si>
  <si>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</si>
  <si>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</si>
  <si>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</si>
  <si>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</si>
  <si>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</si>
  <si>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</si>
  <si>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</si>
  <si>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</si>
  <si>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</si>
  <si>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</si>
  <si>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</si>
  <si>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</si>
  <si>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</si>
  <si>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</si>
  <si>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</si>
  <si>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</si>
  <si>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</si>
  <si>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</si>
  <si>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</si>
  <si>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</si>
  <si>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</si>
  <si>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</si>
  <si>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</si>
  <si>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</si>
  <si>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</si>
  <si>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</si>
  <si>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</si>
  <si>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</si>
  <si>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</si>
  <si>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</si>
  <si>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</si>
  <si>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</si>
  <si>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</si>
  <si>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</si>
  <si>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</si>
  <si>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</si>
  <si>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</si>
  <si>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</si>
  <si>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</si>
  <si>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</si>
  <si>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</si>
  <si>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</si>
  <si>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</si>
  <si>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</si>
  <si>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</si>
  <si>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</si>
  <si>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</si>
  <si>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</si>
  <si>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</si>
  <si>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</si>
  <si>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</si>
  <si>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</si>
  <si>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</si>
  <si>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</si>
  <si>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</si>
  <si>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</si>
  <si>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</si>
  <si>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</si>
  <si>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</si>
  <si>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</si>
  <si>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</si>
  <si>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</si>
  <si>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</si>
  <si>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</si>
  <si>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</si>
  <si>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</si>
  <si>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</si>
  <si>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</si>
  <si>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</si>
  <si>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</si>
  <si>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</si>
  <si>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</si>
  <si>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</si>
  <si>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</si>
  <si>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</si>
  <si>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</si>
  <si>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</si>
  <si>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</si>
  <si>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</si>
  <si>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</si>
  <si>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</si>
  <si>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</si>
  <si>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</si>
  <si>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</si>
  <si>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</si>
  <si>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</si>
  <si>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</si>
  <si>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</si>
  <si>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</si>
  <si>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</si>
  <si>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</si>
  <si>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</si>
  <si>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</si>
  <si>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</si>
  <si>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</si>
  <si>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</si>
  <si>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</si>
  <si>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</si>
  <si>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</si>
  <si>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</si>
  <si>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</si>
  <si>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</si>
  <si>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</si>
  <si>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</si>
  <si>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</si>
  <si>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</si>
  <si>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</si>
  <si>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</si>
  <si>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</si>
  <si>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</si>
  <si>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</si>
  <si>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</si>
  <si>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</si>
  <si>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</si>
  <si>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</si>
  <si>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</si>
  <si>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</si>
  <si>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</si>
  <si>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</si>
  <si>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</si>
  <si>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</si>
  <si>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</si>
  <si>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</si>
  <si>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</si>
  <si>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</si>
  <si>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</si>
  <si>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</si>
  <si>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</si>
  <si>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</si>
  <si>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</si>
  <si>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</si>
  <si>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</si>
  <si>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</si>
  <si>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</si>
  <si>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</si>
  <si>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</si>
  <si>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</si>
  <si>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</si>
  <si>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</si>
  <si>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</si>
  <si>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</si>
  <si>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</si>
  <si>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</si>
  <si>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</si>
  <si>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</si>
  <si>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</si>
  <si>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</si>
  <si>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</si>
  <si>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</si>
  <si>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</si>
  <si>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</si>
  <si>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</si>
  <si>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</si>
  <si>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</si>
  <si>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</si>
  <si>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</si>
  <si>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</si>
  <si>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</si>
  <si>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</si>
  <si>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</si>
  <si>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</si>
  <si>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</si>
  <si>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</si>
  <si>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</si>
  <si>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</si>
  <si>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</si>
  <si>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</si>
  <si>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</si>
  <si>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</si>
  <si>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</si>
  <si>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</si>
  <si>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</si>
  <si>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</si>
  <si>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</si>
  <si>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</si>
  <si>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</si>
  <si>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</si>
  <si>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</si>
  <si>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</si>
  <si>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</si>
  <si>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</si>
  <si>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</si>
  <si>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</si>
  <si>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</si>
  <si>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</si>
  <si>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</si>
  <si>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</si>
  <si>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</si>
  <si>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</si>
  <si>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</si>
  <si>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</si>
  <si>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</si>
  <si>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</si>
  <si>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</si>
  <si>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</si>
  <si>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</si>
  <si>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</si>
  <si>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</si>
  <si>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</si>
  <si>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</si>
  <si>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</si>
  <si>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</si>
  <si>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</si>
  <si>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</si>
  <si>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</si>
  <si>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</si>
  <si>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</si>
  <si>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</si>
  <si>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</si>
  <si>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</si>
  <si>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</si>
  <si>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</si>
  <si>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</si>
  <si>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</si>
  <si>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</si>
  <si>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</si>
  <si>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</si>
  <si>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</si>
  <si>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</si>
  <si>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</si>
  <si>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</si>
  <si>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</si>
  <si>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</si>
  <si>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</si>
  <si>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</si>
  <si>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</si>
  <si>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</si>
  <si>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</si>
  <si>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</si>
  <si>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</si>
  <si>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</si>
  <si>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</si>
  <si>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</si>
  <si>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</si>
  <si>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</si>
  <si>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</si>
  <si>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</si>
  <si>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</si>
  <si>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</si>
  <si>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</si>
  <si>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</si>
  <si>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</si>
  <si>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</si>
  <si>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</si>
  <si>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</si>
  <si>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</si>
  <si>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</si>
  <si>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</si>
  <si>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</si>
  <si>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</si>
  <si>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</si>
  <si>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</si>
  <si>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</si>
  <si>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</si>
  <si>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</si>
  <si>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</si>
  <si>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</si>
  <si>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</si>
  <si>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</si>
  <si>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</si>
  <si>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</si>
  <si>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</si>
  <si>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</si>
  <si>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</si>
  <si>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</si>
  <si>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</si>
  <si>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</si>
  <si>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</si>
  <si>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</si>
  <si>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</si>
  <si>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</si>
  <si>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</si>
  <si>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</si>
  <si>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</si>
  <si>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</si>
  <si>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</si>
  <si>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</si>
  <si>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</si>
  <si>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</si>
  <si>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</si>
  <si>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</si>
  <si>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</si>
  <si>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</si>
  <si>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</si>
  <si>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</si>
  <si>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</si>
  <si>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</si>
  <si>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</si>
  <si>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</si>
  <si>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</si>
  <si>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</si>
  <si>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</si>
  <si>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</si>
  <si>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</si>
  <si>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</si>
  <si>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</si>
  <si>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</si>
  <si>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</si>
  <si>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</si>
  <si>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</si>
  <si>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</si>
  <si>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</si>
  <si>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</si>
  <si>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</si>
  <si>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</si>
  <si>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</si>
  <si>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</si>
  <si>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</si>
  <si>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</si>
  <si>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</si>
  <si>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</si>
  <si>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</si>
  <si>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</si>
  <si>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</si>
  <si>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</si>
  <si>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</si>
  <si>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</si>
  <si>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</si>
  <si>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</si>
  <si>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</si>
  <si>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</si>
  <si>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</si>
  <si>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</si>
  <si>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</si>
  <si>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</si>
  <si>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</si>
  <si>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</si>
  <si>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</si>
  <si>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</si>
  <si>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</si>
  <si>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</si>
  <si>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</si>
  <si>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</si>
  <si>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</si>
  <si>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</si>
  <si>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</si>
  <si>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</si>
  <si>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</si>
  <si>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</si>
  <si>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</si>
  <si>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</si>
  <si>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</si>
  <si>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</si>
  <si>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</si>
  <si>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</si>
  <si>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</si>
  <si>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</si>
  <si>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</si>
  <si>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</si>
  <si>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</si>
  <si>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</si>
  <si>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</si>
  <si>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</si>
  <si>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</si>
  <si>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</si>
  <si>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</si>
  <si>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</si>
  <si>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</si>
  <si>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</si>
  <si>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</si>
  <si>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</si>
  <si>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</si>
  <si>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</si>
  <si>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</si>
  <si>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</si>
  <si>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</si>
  <si>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</si>
  <si>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</si>
  <si>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</si>
  <si>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</si>
  <si>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</si>
  <si>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</si>
  <si>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</si>
  <si>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</si>
  <si>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</si>
  <si>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</si>
  <si>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</si>
  <si>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</si>
  <si>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</si>
  <si>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</si>
  <si>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</si>
  <si>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</si>
  <si>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</si>
  <si>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</si>
  <si>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</si>
  <si>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</si>
  <si>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</si>
  <si>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</si>
  <si>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</si>
  <si>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</si>
  <si>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</si>
  <si>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</si>
  <si>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</si>
  <si>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</si>
  <si>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</si>
  <si>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</si>
  <si>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</si>
  <si>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</si>
  <si>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</si>
  <si>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</si>
  <si>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</si>
  <si>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</si>
  <si>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</si>
  <si>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</si>
  <si>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</si>
  <si>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</si>
  <si>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</si>
  <si>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</si>
  <si>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</si>
  <si>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</si>
  <si>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</si>
  <si>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</si>
  <si>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</si>
  <si>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</si>
  <si>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</si>
  <si>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</si>
  <si>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</si>
  <si>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</si>
  <si>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</si>
  <si>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</si>
  <si>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</si>
  <si>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</si>
  <si>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</si>
  <si>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</si>
  <si>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</si>
  <si>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</si>
  <si>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</si>
  <si>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</si>
  <si>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</si>
  <si>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</si>
  <si>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</si>
  <si>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</si>
  <si>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</si>
  <si>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</si>
  <si>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</si>
  <si>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</si>
  <si>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</si>
  <si>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</si>
  <si>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</si>
  <si>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</si>
  <si>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</si>
  <si>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</si>
  <si>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</si>
  <si>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</si>
  <si>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</si>
  <si>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</si>
  <si>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</si>
  <si>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</si>
  <si>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</si>
  <si>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</si>
  <si>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</si>
  <si>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</si>
  <si>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</si>
  <si>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</si>
  <si>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</si>
  <si>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</si>
  <si>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</si>
  <si>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</si>
  <si>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</si>
  <si>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</si>
  <si>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</si>
  <si>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</si>
  <si>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</si>
  <si>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</si>
  <si>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</si>
  <si>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</si>
  <si>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</si>
  <si>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</si>
  <si>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</si>
  <si>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</si>
  <si>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</si>
  <si>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</si>
  <si>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</si>
  <si>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</si>
  <si>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</si>
  <si>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</si>
  <si>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</si>
  <si>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</si>
  <si>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</si>
  <si>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</si>
  <si>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</si>
  <si>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</si>
  <si>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</si>
  <si>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</si>
  <si>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</si>
  <si>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</si>
  <si>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</si>
  <si>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</si>
  <si>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</si>
  <si>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</si>
  <si>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</si>
  <si>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</si>
  <si>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</si>
  <si>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</si>
  <si>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</si>
  <si>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</si>
  <si>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</si>
  <si>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</si>
  <si>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</si>
  <si>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</si>
  <si>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</si>
  <si>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</si>
  <si>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</si>
  <si>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</si>
  <si>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</si>
  <si>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</si>
  <si>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</si>
  <si>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</si>
  <si>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</si>
  <si>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</si>
  <si>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</si>
  <si>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</si>
  <si>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</si>
  <si>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</si>
  <si>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</si>
  <si>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</si>
  <si>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</si>
  <si>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</si>
  <si>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</si>
  <si>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</si>
  <si>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</si>
  <si>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</si>
  <si>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</si>
  <si>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</si>
  <si>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</si>
  <si>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</si>
  <si>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</si>
  <si>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</si>
  <si>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</si>
  <si>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</si>
  <si>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</si>
  <si>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</si>
  <si>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</si>
  <si>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</si>
  <si>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</si>
  <si>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</si>
  <si>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</si>
  <si>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</si>
  <si>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</si>
  <si>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</si>
  <si>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</si>
  <si>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</si>
  <si>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</si>
  <si>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</si>
  <si>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</si>
  <si>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</si>
  <si>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</si>
  <si>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</si>
  <si>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</si>
  <si>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</si>
  <si>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</si>
  <si>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</si>
  <si>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</si>
  <si>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</si>
  <si>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</si>
  <si>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</si>
  <si>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</si>
  <si>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</si>
  <si>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</si>
  <si>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</si>
  <si>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</si>
  <si>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</si>
  <si>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</si>
  <si>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</si>
  <si>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</si>
  <si>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</si>
  <si>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</si>
  <si>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</si>
  <si>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</si>
  <si>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</si>
  <si>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</si>
  <si>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</si>
  <si>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</si>
  <si>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</si>
  <si>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</si>
  <si>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</si>
  <si>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</si>
  <si>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</si>
  <si>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</si>
  <si>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</si>
  <si>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</si>
  <si>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</si>
  <si>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</si>
  <si>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</si>
  <si>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</si>
  <si>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</si>
  <si>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</si>
  <si>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</si>
  <si>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</si>
  <si>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</si>
  <si>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</si>
  <si>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</si>
  <si>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</si>
  <si>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</si>
  <si>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</si>
  <si>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</si>
  <si>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</si>
  <si>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</si>
  <si>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</si>
  <si>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</si>
  <si>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</si>
  <si>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</si>
  <si>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</si>
  <si>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</si>
  <si>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</si>
  <si>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</si>
  <si>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</si>
  <si>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</si>
  <si>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</si>
  <si>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</si>
  <si>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</si>
  <si>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</si>
  <si>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</si>
  <si>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</si>
  <si>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</si>
  <si>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</si>
  <si>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</si>
  <si>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</si>
  <si>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</si>
  <si>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</si>
  <si>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</si>
  <si>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</si>
  <si>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</si>
  <si>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</si>
  <si>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</si>
  <si>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</si>
  <si>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</si>
  <si>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</si>
  <si>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</si>
  <si>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</si>
  <si>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</si>
  <si>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</si>
  <si>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</si>
  <si>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</si>
  <si>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</si>
  <si>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</si>
  <si>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</si>
  <si>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</si>
  <si>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</si>
  <si>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</si>
  <si>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</si>
  <si>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</si>
  <si>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</si>
  <si>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</si>
  <si>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</si>
  <si>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</si>
  <si>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</si>
  <si>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</si>
  <si>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</si>
  <si>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</si>
  <si>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</si>
  <si>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</si>
  <si>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</si>
  <si>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</si>
  <si>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</si>
  <si>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</si>
  <si>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</si>
  <si>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</si>
  <si>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</si>
  <si>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</si>
  <si>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</si>
  <si>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</si>
  <si>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</si>
  <si>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</si>
  <si>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</si>
  <si>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</si>
  <si>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</si>
  <si>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</si>
  <si>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</si>
  <si>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</si>
  <si>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</si>
  <si>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</si>
  <si>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</si>
  <si>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</si>
  <si>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</si>
  <si>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</si>
  <si>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</si>
  <si>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</si>
  <si>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</si>
  <si>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</si>
  <si>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</si>
  <si>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</si>
  <si>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</si>
  <si>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</si>
  <si>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</si>
  <si>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</si>
  <si>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</si>
  <si>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</si>
  <si>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</si>
  <si>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</si>
  <si>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</si>
  <si>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</si>
  <si>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</si>
  <si>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</si>
  <si>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</si>
  <si>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</si>
  <si>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</si>
  <si>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</si>
  <si>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</si>
  <si>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</si>
  <si>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</si>
  <si>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</si>
  <si>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</si>
  <si>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</si>
  <si>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</si>
  <si>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</si>
  <si>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</si>
  <si>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</si>
  <si>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</si>
  <si>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</si>
  <si>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</si>
  <si>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</si>
  <si>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</si>
  <si>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</si>
  <si>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</si>
  <si>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</si>
  <si>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</si>
  <si>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</si>
  <si>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</si>
  <si>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</si>
  <si>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</si>
  <si>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</si>
  <si>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</si>
  <si>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</si>
  <si>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</si>
  <si>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</si>
  <si>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</si>
  <si>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</si>
  <si>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</si>
  <si>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</si>
  <si>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</si>
  <si>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</si>
  <si>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</si>
  <si>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</si>
  <si>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</si>
  <si>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</si>
  <si>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</si>
  <si>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</si>
  <si>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</si>
  <si>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</si>
  <si>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</si>
  <si>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</si>
  <si>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</si>
  <si>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</si>
  <si>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</si>
  <si>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</si>
  <si>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</si>
  <si>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</si>
  <si>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</si>
  <si>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</si>
  <si>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</si>
  <si>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</si>
  <si>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</si>
  <si>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</si>
  <si>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</si>
  <si>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</si>
  <si>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</si>
  <si>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</si>
  <si>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</si>
  <si>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</si>
  <si>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</si>
  <si>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</si>
  <si>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</si>
  <si>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</si>
  <si>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</si>
  <si>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</si>
  <si>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</si>
  <si>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</si>
  <si>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</si>
  <si>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</si>
  <si>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</si>
  <si>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</si>
  <si>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</si>
  <si>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</si>
  <si>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</si>
  <si>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</si>
  <si>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</si>
  <si>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</si>
  <si>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</si>
  <si>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</si>
  <si>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</si>
  <si>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</si>
  <si>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</si>
  <si>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</si>
  <si>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</si>
  <si>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</si>
  <si>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</si>
  <si>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</si>
  <si>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</si>
  <si>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</si>
  <si>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</si>
  <si>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</si>
  <si>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</si>
  <si>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</si>
  <si>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</si>
  <si>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</si>
  <si>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</si>
  <si>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</si>
  <si>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</si>
  <si>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</si>
  <si>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</si>
  <si>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</si>
  <si>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</si>
  <si>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</si>
  <si>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</si>
  <si>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</si>
  <si>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</si>
  <si>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</si>
  <si>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</si>
  <si>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</si>
  <si>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</si>
  <si>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</si>
  <si>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</si>
  <si>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</si>
  <si>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</si>
  <si>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</si>
  <si>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</si>
  <si>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</si>
  <si>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</si>
  <si>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</si>
  <si>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</si>
  <si>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</si>
  <si>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</si>
  <si>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</si>
  <si>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</si>
  <si>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</si>
  <si>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</si>
  <si>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</si>
  <si>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</si>
  <si>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</si>
  <si>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</si>
  <si>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</si>
  <si>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</si>
  <si>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</si>
  <si>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</si>
  <si>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</si>
  <si>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</si>
  <si>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</si>
  <si>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</si>
  <si>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</si>
  <si>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</si>
  <si>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</si>
  <si>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</si>
  <si>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</si>
  <si>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</si>
  <si>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</si>
  <si>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</si>
  <si>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</si>
  <si>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</si>
  <si>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</si>
  <si>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</si>
  <si>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</si>
  <si>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</si>
  <si>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</si>
  <si>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</si>
  <si>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</si>
  <si>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</si>
  <si>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</si>
  <si>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</si>
  <si>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</si>
  <si>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</si>
  <si>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</si>
  <si>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</si>
  <si>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</si>
  <si>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</si>
  <si>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</si>
  <si>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</si>
  <si>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</si>
  <si>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</si>
  <si>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</si>
  <si>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</si>
  <si>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</si>
  <si>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</si>
  <si>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</si>
  <si>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</si>
  <si>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</si>
  <si>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</si>
  <si>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</si>
  <si>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</si>
  <si>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</si>
  <si>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</si>
  <si>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</si>
  <si>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</si>
  <si>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</si>
  <si>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</si>
  <si>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</si>
  <si>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</si>
  <si>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</si>
  <si>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</si>
  <si>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</si>
  <si>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</si>
  <si>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</si>
  <si>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</si>
  <si>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</si>
  <si>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</si>
  <si>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</si>
  <si>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</si>
  <si>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</si>
  <si>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</si>
  <si>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</si>
  <si>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</si>
  <si>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</si>
  <si>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</si>
  <si>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</si>
  <si>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</si>
  <si>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</si>
  <si>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</si>
  <si>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</si>
  <si>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</si>
  <si>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</si>
  <si>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</si>
  <si>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</si>
  <si>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</si>
  <si>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</si>
  <si>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</si>
  <si>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</si>
  <si>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</si>
  <si>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</si>
  <si>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</si>
  <si>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</si>
  <si>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</si>
  <si>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</si>
  <si>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</si>
  <si>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</si>
  <si>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</si>
  <si>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</si>
  <si>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</si>
  <si>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</si>
  <si>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</si>
  <si>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</si>
  <si>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</si>
  <si>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</si>
  <si>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</si>
  <si>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</si>
  <si>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</si>
  <si>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</si>
  <si>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</si>
  <si>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</si>
  <si>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</si>
  <si>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</si>
  <si>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</si>
  <si>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</si>
  <si>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</si>
  <si>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</si>
  <si>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</si>
  <si>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</si>
  <si>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</si>
  <si>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</si>
  <si>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</si>
  <si>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</si>
  <si>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</si>
  <si>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</si>
  <si>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</si>
  <si>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</si>
  <si>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</si>
  <si>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</si>
  <si>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</si>
  <si>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</si>
  <si>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</si>
  <si>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</si>
  <si>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</si>
  <si>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</si>
  <si>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</si>
  <si>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</si>
  <si>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</si>
  <si>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</si>
  <si>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</si>
  <si>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</si>
  <si>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</si>
  <si>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</si>
  <si>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</si>
  <si>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</si>
  <si>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</si>
  <si>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</si>
  <si>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</si>
  <si>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</si>
  <si>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</si>
  <si>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</si>
  <si>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</si>
  <si>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</si>
  <si>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</si>
  <si>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</si>
  <si>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</si>
  <si>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</si>
  <si>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</si>
  <si>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</si>
  <si>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</si>
  <si>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</si>
  <si>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</si>
  <si>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</si>
  <si>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</si>
  <si>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</si>
  <si>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</si>
  <si>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</si>
  <si>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</si>
  <si>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</si>
  <si>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</si>
  <si>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</si>
  <si>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</si>
  <si>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</si>
  <si>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</si>
  <si>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</si>
  <si>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</si>
  <si>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</si>
  <si>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</si>
  <si>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</si>
  <si>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</si>
  <si>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</si>
  <si>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</si>
  <si>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</si>
  <si>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</si>
  <si>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</si>
  <si>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</si>
  <si>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</si>
  <si>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</si>
  <si>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</si>
  <si>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</si>
  <si>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</si>
  <si>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</si>
  <si>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</si>
  <si>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</si>
  <si>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</si>
  <si>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</si>
  <si>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</si>
  <si>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</si>
  <si>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</si>
  <si>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</si>
  <si>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</si>
  <si>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</si>
  <si>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</si>
  <si>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</si>
  <si>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</si>
  <si>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</si>
  <si>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</si>
  <si>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</si>
  <si>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</si>
  <si>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</si>
  <si>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</si>
  <si>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</si>
  <si>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</si>
  <si>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</si>
  <si>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</si>
  <si>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</si>
  <si>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</si>
  <si>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</si>
  <si>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</si>
  <si>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</si>
  <si>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</si>
  <si>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</si>
  <si>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</si>
  <si>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</si>
  <si>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</si>
  <si>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</si>
  <si>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</si>
  <si>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</si>
  <si>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</si>
  <si>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</si>
  <si>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</si>
  <si>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</si>
  <si>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</si>
  <si>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</si>
  <si>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</si>
  <si>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</si>
  <si>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</si>
  <si>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</si>
  <si>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</si>
  <si>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</si>
  <si>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</si>
  <si>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</si>
  <si>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</si>
  <si>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</si>
  <si>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</si>
  <si>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</si>
  <si>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</si>
  <si>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</si>
  <si>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</si>
  <si>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</si>
  <si>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</si>
  <si>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</si>
  <si>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</si>
  <si>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</si>
  <si>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</si>
  <si>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</si>
  <si>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</si>
  <si>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</si>
  <si>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</si>
  <si>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</si>
  <si>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</si>
  <si>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</si>
  <si>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</si>
  <si>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</si>
  <si>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</si>
  <si>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</si>
  <si>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</si>
  <si>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</si>
  <si>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</si>
  <si>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</si>
  <si>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</si>
  <si>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</si>
  <si>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</si>
  <si>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</si>
  <si>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</si>
  <si>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</si>
  <si>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</si>
  <si>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</si>
  <si>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</si>
  <si>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</si>
  <si>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</si>
  <si>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</si>
  <si>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</si>
  <si>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</si>
  <si>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</si>
  <si>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</si>
  <si>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</si>
  <si>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</si>
  <si>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</si>
  <si>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</si>
  <si>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</si>
  <si>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</si>
  <si>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</si>
  <si>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</si>
  <si>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</si>
  <si>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</si>
  <si>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</si>
  <si>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</si>
  <si>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</si>
  <si>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</si>
  <si>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</si>
  <si>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</si>
  <si>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</si>
  <si>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</si>
  <si>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</si>
  <si>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</si>
  <si>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</si>
  <si>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</si>
  <si>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</si>
  <si>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</si>
  <si>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</si>
  <si>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</si>
  <si>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</si>
  <si>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</si>
  <si>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</si>
  <si>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</si>
  <si>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</si>
  <si>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</si>
  <si>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</si>
  <si>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</si>
  <si>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</si>
  <si>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</si>
  <si>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</si>
  <si>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</si>
  <si>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</si>
  <si>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</si>
  <si>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</si>
  <si>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</si>
  <si>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</si>
  <si>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</si>
  <si>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</si>
  <si>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</si>
  <si>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</si>
  <si>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</si>
  <si>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</si>
  <si>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</si>
  <si>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</si>
  <si>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</si>
  <si>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</si>
  <si>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</si>
  <si>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</si>
  <si>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</si>
  <si>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</si>
  <si>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</si>
  <si>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</si>
  <si>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</si>
  <si>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</si>
  <si>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</si>
  <si>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</si>
  <si>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</si>
  <si>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</si>
  <si>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</si>
  <si>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</si>
  <si>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</si>
  <si>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</si>
  <si>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</si>
  <si>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</si>
  <si>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</si>
  <si>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</si>
  <si>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</si>
  <si>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</si>
  <si>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</si>
  <si>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</si>
  <si>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</si>
  <si>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</si>
  <si>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</si>
  <si>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</si>
  <si>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</si>
  <si>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</si>
  <si>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</si>
  <si>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</si>
  <si>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</si>
  <si>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</si>
  <si>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</si>
  <si>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</si>
  <si>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</si>
  <si>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</si>
  <si>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</si>
  <si>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</si>
  <si>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</si>
  <si>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</si>
  <si>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</si>
  <si>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</si>
  <si>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</si>
  <si>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</si>
  <si>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</si>
  <si>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</si>
  <si>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</si>
  <si>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</si>
  <si>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</si>
  <si>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</si>
  <si>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</si>
  <si>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</si>
  <si>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</si>
  <si>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</si>
  <si>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</si>
  <si>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</si>
  <si>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</si>
  <si>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</si>
  <si>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</si>
  <si>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</si>
  <si>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</si>
  <si>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</si>
  <si>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</si>
  <si>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</si>
  <si>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</si>
  <si>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</si>
  <si>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</si>
  <si>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</si>
  <si>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</si>
  <si>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</si>
  <si>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</si>
  <si>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</si>
  <si>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</si>
  <si>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</si>
  <si>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</si>
  <si>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</si>
  <si>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</si>
  <si>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</si>
  <si>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</si>
  <si>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</si>
  <si>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</si>
  <si>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</si>
  <si>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</si>
  <si>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</si>
  <si>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</si>
  <si>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</si>
  <si>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</si>
  <si>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</si>
  <si>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</si>
  <si>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</si>
  <si>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</si>
  <si>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</si>
  <si>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</si>
  <si>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</si>
  <si>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</si>
  <si>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</si>
  <si>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</si>
  <si>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</si>
  <si>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</si>
  <si>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</si>
  <si>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</si>
  <si>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</si>
  <si>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</si>
  <si>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</si>
  <si>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</si>
  <si>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</si>
  <si>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</si>
  <si>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</si>
  <si>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</si>
  <si>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</si>
  <si>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</si>
  <si>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</si>
  <si>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</si>
  <si>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</si>
  <si>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</si>
  <si>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</si>
  <si>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</si>
  <si>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</si>
  <si>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</si>
  <si>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</si>
  <si>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</si>
  <si>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</si>
  <si>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</si>
  <si>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</si>
  <si>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</si>
  <si>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</si>
  <si>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</si>
  <si>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</si>
  <si>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</si>
  <si>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</si>
  <si>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</si>
  <si>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</si>
  <si>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</si>
  <si>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</si>
  <si>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</si>
  <si>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</si>
  <si>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</si>
  <si>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</si>
  <si>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</si>
  <si>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</si>
  <si>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</si>
  <si>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</si>
  <si>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</si>
  <si>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</si>
  <si>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</si>
  <si>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</si>
  <si>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</si>
  <si>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</si>
  <si>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</si>
  <si>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</si>
  <si>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</si>
  <si>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</si>
  <si>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</si>
  <si>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</si>
  <si>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</si>
  <si>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</si>
  <si>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</si>
  <si>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</si>
  <si>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</si>
  <si>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</si>
  <si>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</si>
  <si>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</si>
  <si>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</si>
  <si>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</si>
  <si>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</si>
  <si>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</si>
  <si>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</si>
  <si>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</si>
  <si>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</si>
  <si>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</si>
  <si>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</si>
  <si>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</si>
  <si>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</si>
  <si>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</si>
  <si>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</si>
  <si>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</si>
  <si>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</si>
  <si>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</si>
  <si>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</si>
  <si>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</si>
  <si>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</si>
  <si>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</si>
  <si>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</si>
  <si>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</si>
  <si>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</si>
  <si>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</si>
  <si>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</si>
  <si>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</si>
  <si>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</si>
  <si>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</si>
  <si>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</si>
  <si>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</si>
  <si>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</si>
  <si>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</si>
  <si>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</si>
  <si>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</si>
  <si>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</si>
  <si>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</si>
  <si>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</si>
  <si>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</si>
  <si>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</si>
  <si>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</si>
  <si>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</si>
  <si>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</si>
  <si>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</si>
  <si>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</si>
  <si>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</si>
  <si>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</si>
  <si>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</si>
  <si>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</si>
  <si>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</si>
  <si>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</si>
  <si>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</si>
  <si>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</si>
  <si>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</si>
  <si>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</si>
  <si>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</si>
  <si>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</si>
  <si>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</si>
  <si>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</si>
  <si>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</si>
  <si>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</si>
  <si>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</si>
  <si>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</si>
  <si>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</si>
  <si>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</si>
  <si>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</si>
  <si>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</si>
  <si>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</si>
  <si>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</si>
  <si>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</si>
  <si>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</si>
  <si>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</si>
  <si>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</si>
  <si>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</si>
  <si>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</si>
  <si>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</si>
  <si>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</si>
  <si>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</si>
  <si>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</si>
  <si>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</si>
  <si>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</si>
  <si>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</si>
  <si>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</si>
  <si>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</si>
  <si>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</si>
  <si>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</si>
  <si>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</si>
  <si>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</si>
  <si>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</si>
  <si>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</si>
  <si>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</si>
  <si>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</si>
  <si>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</si>
  <si>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</si>
  <si>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</si>
  <si>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</si>
  <si>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</si>
  <si>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</si>
  <si>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</si>
  <si>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</si>
  <si>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</si>
  <si>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</si>
  <si>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</si>
  <si>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</si>
  <si>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</si>
  <si>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</si>
  <si>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</si>
  <si>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</si>
  <si>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</si>
  <si>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</si>
  <si>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</si>
  <si>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</si>
  <si>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</si>
  <si>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</si>
  <si>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</si>
  <si>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</si>
  <si>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</si>
  <si>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</si>
  <si>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</si>
  <si>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</si>
  <si>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</si>
  <si>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</si>
  <si>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</si>
  <si>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</si>
  <si>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</si>
  <si>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</si>
  <si>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</si>
  <si>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</si>
  <si>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</si>
  <si>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</si>
  <si>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</si>
  <si>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</si>
  <si>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</si>
  <si>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</si>
  <si>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</si>
  <si>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</si>
  <si>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</si>
  <si>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</si>
  <si>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</si>
  <si>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</si>
  <si>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</si>
  <si>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</si>
  <si>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</si>
  <si>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</si>
  <si>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</si>
  <si>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</si>
  <si>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</si>
  <si>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</si>
  <si>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</si>
  <si>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</si>
  <si>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</si>
  <si>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</si>
  <si>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</si>
  <si>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</si>
  <si>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</si>
  <si>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</si>
  <si>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</si>
  <si>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</si>
  <si>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</si>
  <si>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</si>
  <si>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</si>
  <si>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</si>
  <si>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</si>
  <si>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</si>
  <si>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</si>
  <si>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</si>
  <si>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</si>
  <si>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</si>
  <si>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</si>
  <si>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</si>
  <si>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</si>
  <si>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</si>
  <si>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</si>
  <si>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</si>
  <si>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</si>
  <si>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</si>
  <si>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</si>
  <si>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</si>
  <si>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</si>
  <si>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</si>
  <si>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</si>
  <si>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</si>
  <si>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</si>
  <si>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</si>
  <si>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</si>
  <si>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</si>
  <si>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</si>
  <si>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</si>
  <si>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</si>
  <si>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</si>
  <si>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</si>
  <si>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</si>
  <si>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</si>
  <si>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</si>
  <si>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</si>
  <si>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</si>
  <si>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</si>
  <si>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</si>
  <si>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</si>
  <si>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</si>
  <si>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</si>
  <si>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</si>
  <si>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</si>
  <si>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</si>
  <si>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</si>
  <si>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</si>
  <si>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</si>
  <si>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</si>
  <si>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</si>
  <si>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</si>
  <si>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</si>
  <si>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</si>
  <si>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</si>
  <si>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</si>
  <si>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</si>
  <si>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</si>
  <si>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</si>
  <si>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</si>
  <si>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</si>
  <si>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</si>
  <si>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</si>
  <si>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</si>
  <si>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</si>
  <si>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</si>
  <si>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</si>
  <si>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</si>
  <si>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</si>
  <si>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</si>
  <si>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</si>
  <si>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</si>
  <si>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</si>
  <si>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</si>
  <si>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</si>
  <si>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</si>
  <si>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</si>
  <si>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</si>
  <si>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</si>
  <si>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</si>
  <si>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</si>
  <si>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</si>
  <si>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</si>
  <si>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</si>
  <si>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</si>
  <si>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</si>
  <si>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</si>
  <si>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</si>
  <si>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</si>
  <si>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</si>
  <si>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</si>
  <si>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</si>
  <si>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</si>
  <si>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</si>
  <si>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</si>
  <si>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</si>
  <si>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</si>
  <si>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</si>
  <si>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</si>
  <si>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</si>
  <si>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</si>
  <si>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</si>
  <si>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</si>
  <si>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</si>
  <si>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</si>
  <si>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</si>
  <si>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</si>
  <si>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</si>
  <si>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</si>
  <si>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</si>
  <si>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</si>
  <si>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</si>
  <si>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</si>
  <si>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</si>
  <si>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</si>
  <si>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</si>
  <si>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</si>
  <si>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</si>
  <si>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</si>
  <si>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</si>
  <si>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</si>
  <si>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</si>
  <si>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</si>
  <si>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</si>
  <si>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</si>
  <si>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</si>
  <si>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</si>
  <si>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</si>
  <si>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</si>
  <si>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</si>
  <si>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</si>
  <si>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</si>
  <si>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</si>
  <si>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</si>
  <si>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</si>
  <si>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</si>
  <si>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</si>
  <si>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</si>
  <si>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</si>
  <si>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</si>
  <si>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</si>
  <si>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</si>
  <si>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</si>
  <si>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</si>
  <si>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</si>
  <si>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</si>
  <si>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</si>
  <si>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</si>
  <si>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</si>
  <si>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</si>
  <si>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</si>
  <si>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</si>
  <si>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</si>
  <si>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</si>
  <si>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</si>
  <si>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</si>
  <si>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</si>
  <si>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</si>
  <si>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</si>
  <si>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</si>
  <si>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</si>
  <si>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</si>
  <si>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</si>
  <si>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</si>
  <si>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</si>
  <si>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</si>
  <si>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</si>
  <si>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</si>
  <si>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</si>
  <si>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</si>
  <si>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</si>
  <si>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</si>
  <si>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</si>
  <si>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</si>
  <si>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</si>
  <si>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</si>
  <si>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</si>
  <si>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</si>
  <si>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</si>
  <si>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</si>
  <si>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</si>
  <si>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</si>
  <si>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</si>
  <si>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</si>
  <si>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</si>
  <si>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</si>
  <si>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</si>
  <si>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</si>
  <si>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</si>
  <si>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</si>
  <si>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</si>
  <si>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</si>
  <si>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</si>
  <si>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</si>
  <si>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</si>
  <si>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</si>
  <si>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</si>
  <si>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</si>
  <si>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</si>
  <si>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</si>
  <si>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</si>
  <si>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</si>
  <si>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</si>
  <si>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</si>
  <si>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</si>
  <si>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</si>
  <si>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</si>
  <si>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</si>
  <si>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</si>
  <si>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</si>
  <si>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</si>
  <si>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</si>
  <si>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</si>
  <si>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</si>
  <si>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</si>
  <si>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</si>
  <si>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</si>
  <si>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</si>
  <si>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</si>
  <si>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</si>
  <si>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</si>
  <si>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</si>
  <si>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</si>
  <si>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</si>
  <si>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</si>
  <si>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</si>
  <si>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</si>
  <si>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</si>
  <si>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</si>
  <si>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</si>
  <si>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</si>
  <si>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</si>
  <si>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</si>
  <si>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</si>
  <si>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</si>
  <si>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</si>
  <si>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</si>
  <si>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</si>
  <si>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</si>
  <si>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</si>
  <si>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</si>
  <si>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</si>
  <si>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</si>
  <si>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</si>
  <si>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</si>
  <si>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</si>
  <si>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</si>
  <si>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</si>
  <si>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</si>
  <si>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</si>
  <si>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</si>
  <si>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</si>
  <si>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</si>
  <si>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</si>
  <si>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</si>
  <si>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</si>
  <si>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</si>
  <si>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</si>
  <si>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</si>
  <si>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</si>
  <si>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</si>
  <si>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</si>
  <si>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</si>
  <si>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</si>
  <si>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</si>
  <si>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</si>
  <si>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</si>
  <si>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</si>
  <si>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</si>
  <si>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</si>
  <si>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</si>
  <si>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</si>
  <si>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</si>
  <si>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</si>
  <si>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</si>
  <si>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</si>
  <si>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</si>
  <si>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</si>
  <si>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</si>
  <si>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</si>
  <si>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</si>
  <si>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</si>
  <si>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</si>
  <si>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</si>
  <si>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</si>
  <si>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</si>
  <si>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</si>
  <si>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</si>
  <si>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</si>
  <si>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</si>
  <si>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</si>
  <si>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</si>
  <si>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</si>
  <si>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</si>
  <si>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</si>
  <si>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</si>
  <si>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</si>
  <si>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</si>
  <si>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</si>
  <si>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</si>
  <si>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</si>
  <si>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</si>
  <si>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</si>
  <si>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</si>
  <si>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</si>
  <si>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</si>
  <si>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</si>
  <si>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</si>
  <si>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</si>
  <si>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</si>
  <si>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</si>
  <si>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</si>
  <si>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</si>
  <si>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</si>
  <si>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</si>
  <si>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</si>
  <si>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</si>
  <si>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</si>
  <si>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</si>
  <si>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</si>
  <si>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</si>
  <si>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</si>
  <si>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</si>
  <si>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</si>
  <si>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</si>
  <si>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</si>
  <si>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</si>
  <si>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</si>
  <si>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</si>
  <si>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</si>
  <si>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</si>
  <si>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</si>
  <si>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</si>
  <si>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</si>
  <si>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</si>
  <si>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</si>
  <si>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</si>
  <si>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</si>
  <si>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</si>
  <si>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</si>
  <si>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</si>
  <si>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</si>
  <si>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</si>
  <si>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</si>
  <si>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</si>
  <si>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</si>
  <si>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</si>
  <si>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</si>
  <si>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</si>
  <si>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</si>
  <si>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</si>
  <si>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</si>
  <si>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</si>
  <si>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</si>
  <si>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</si>
  <si>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</si>
  <si>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</si>
  <si>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</si>
  <si>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</si>
  <si>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</si>
  <si>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</si>
  <si>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</si>
  <si>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</si>
  <si>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</si>
  <si>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</si>
  <si>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</si>
  <si>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</si>
  <si>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</si>
  <si>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</si>
  <si>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</si>
  <si>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</si>
  <si>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</si>
  <si>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</si>
  <si>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</si>
  <si>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</si>
  <si>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</si>
  <si>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</si>
  <si>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</si>
  <si>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</si>
  <si>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</si>
  <si>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</si>
  <si>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</si>
  <si>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</si>
  <si>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</si>
  <si>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</si>
  <si>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</si>
  <si>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</si>
  <si>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</si>
  <si>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</si>
  <si>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</si>
  <si>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</si>
  <si>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</si>
  <si>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</si>
  <si>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</si>
  <si>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</si>
  <si>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</si>
  <si>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</si>
  <si>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</si>
  <si>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</si>
  <si>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</si>
  <si>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</si>
  <si>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</si>
  <si>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</si>
  <si>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</si>
  <si>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</si>
  <si>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</si>
  <si>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</si>
  <si>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</si>
  <si>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</si>
  <si>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</si>
  <si>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</si>
  <si>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</si>
  <si>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</si>
  <si>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</si>
  <si>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</si>
  <si>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</si>
  <si>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</si>
  <si>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</si>
  <si>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</si>
  <si>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</si>
  <si>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</si>
  <si>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</si>
  <si>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</si>
  <si>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</si>
  <si>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</si>
  <si>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</si>
  <si>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</si>
  <si>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</si>
  <si>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</si>
  <si>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</si>
  <si>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</si>
  <si>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</si>
  <si>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</si>
  <si>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</si>
  <si>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</si>
  <si>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</si>
  <si>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</si>
  <si>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</si>
  <si>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</si>
  <si>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</si>
  <si>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</si>
  <si>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</si>
  <si>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</si>
  <si>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</si>
  <si>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</si>
  <si>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</si>
  <si>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</si>
  <si>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</si>
  <si>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</si>
  <si>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</si>
  <si>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</si>
  <si>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</si>
  <si>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</si>
  <si>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</si>
  <si>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</si>
  <si>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</si>
  <si>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</si>
  <si>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</si>
  <si>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</si>
  <si>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</si>
  <si>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</si>
  <si>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</si>
  <si>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</si>
  <si>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</si>
  <si>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</si>
  <si>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</si>
  <si>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</si>
  <si>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</si>
  <si>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</si>
  <si>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</si>
  <si>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</si>
  <si>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</si>
  <si>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</si>
  <si>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</si>
  <si>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</si>
  <si>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</si>
  <si>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</si>
  <si>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</si>
  <si>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</si>
  <si>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</si>
  <si>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</si>
  <si>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</si>
  <si>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</si>
  <si>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</si>
  <si>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</si>
  <si>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</si>
  <si>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</si>
  <si>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</si>
  <si>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</si>
  <si>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</si>
  <si>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</si>
  <si>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</si>
  <si>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</si>
  <si>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</si>
  <si>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</si>
  <si>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</si>
  <si>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</si>
  <si>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</si>
  <si>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</si>
  <si>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</si>
  <si>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</si>
  <si>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</si>
  <si>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</si>
  <si>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</si>
  <si>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</si>
  <si>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</si>
  <si>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</si>
  <si>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</si>
  <si>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</si>
  <si>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</si>
  <si>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</si>
  <si>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</si>
  <si>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</si>
  <si>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</si>
  <si>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</si>
  <si>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</si>
  <si>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</si>
  <si>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</si>
  <si>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</si>
  <si>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</si>
  <si>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</si>
  <si>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</si>
  <si>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</si>
  <si>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</si>
  <si>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</si>
  <si>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</si>
  <si>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</si>
  <si>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</si>
  <si>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</si>
  <si>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</si>
  <si>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</si>
  <si>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</si>
  <si>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</si>
  <si>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</si>
  <si>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</si>
  <si>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</si>
  <si>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</si>
  <si>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</si>
  <si>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</si>
  <si>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</si>
  <si>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</si>
  <si>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</si>
  <si>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</si>
  <si>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</si>
  <si>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</si>
  <si>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</si>
  <si>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</si>
  <si>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</si>
  <si>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</si>
  <si>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</si>
  <si>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</si>
  <si>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</si>
  <si>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</si>
  <si>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</si>
  <si>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</si>
  <si>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</si>
  <si>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</si>
  <si>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</si>
  <si>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</si>
  <si>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</si>
  <si>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</si>
  <si>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</si>
  <si>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</si>
  <si>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</si>
  <si>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</si>
  <si>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</si>
  <si>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</si>
  <si>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</si>
  <si>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</si>
  <si>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</si>
  <si>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</si>
  <si>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</si>
  <si>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</si>
  <si>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</si>
  <si>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</si>
  <si>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</si>
  <si>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</si>
  <si>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</si>
  <si>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</si>
  <si>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</si>
  <si>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</si>
  <si>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</si>
  <si>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</si>
  <si>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</si>
  <si>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</si>
  <si>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</si>
  <si>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</si>
  <si>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</si>
  <si>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</si>
  <si>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</si>
  <si>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</si>
  <si>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</si>
  <si>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</si>
  <si>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</si>
  <si>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</si>
  <si>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</si>
  <si>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</si>
  <si>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</si>
  <si>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</si>
  <si>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</si>
  <si>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</si>
  <si>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</si>
  <si>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</si>
  <si>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</si>
  <si>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</si>
  <si>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</si>
  <si>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</si>
  <si>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</si>
  <si>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</si>
  <si>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</si>
  <si>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</si>
  <si>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</si>
  <si>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</si>
  <si>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</si>
  <si>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</si>
  <si>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</si>
  <si>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</si>
  <si>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</si>
  <si>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</si>
  <si>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</si>
  <si>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</si>
  <si>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</si>
  <si>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</si>
  <si>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</si>
  <si>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</si>
  <si>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</si>
  <si>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</si>
  <si>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</si>
  <si>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</si>
  <si>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</si>
  <si>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</si>
  <si>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</si>
  <si>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</si>
  <si>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</si>
  <si>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</si>
  <si>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</si>
  <si>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</si>
  <si>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</si>
  <si>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</si>
  <si>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</si>
  <si>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</si>
  <si>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</si>
  <si>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</si>
  <si>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</si>
  <si>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</si>
  <si>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</si>
  <si>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</si>
  <si>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</si>
  <si>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</si>
  <si>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</si>
  <si>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</si>
  <si>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</si>
  <si>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</si>
  <si>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</si>
  <si>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</si>
  <si>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</si>
  <si>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</si>
  <si>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</si>
  <si>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</si>
  <si>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</si>
  <si>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</si>
  <si>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</si>
  <si>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</si>
  <si>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</si>
  <si>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</si>
  <si>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</si>
  <si>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</si>
  <si>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</si>
  <si>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</si>
  <si>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</si>
  <si>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</si>
  <si>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</si>
  <si>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</si>
  <si>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</si>
  <si>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</si>
  <si>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</si>
  <si>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</si>
  <si>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</si>
  <si>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</si>
  <si>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</si>
  <si>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</si>
  <si>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</si>
  <si>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</si>
  <si>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</si>
  <si>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</si>
  <si>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</si>
  <si>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</si>
  <si>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</si>
  <si>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</si>
  <si>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</si>
  <si>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</si>
  <si>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</si>
  <si>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</si>
  <si>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</si>
  <si>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</si>
  <si>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</si>
  <si>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</si>
  <si>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</si>
  <si>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</si>
  <si>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</si>
  <si>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</si>
  <si>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</si>
  <si>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</si>
  <si>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</si>
  <si>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</si>
  <si>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</si>
  <si>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</si>
  <si>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</si>
  <si>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</si>
  <si>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</si>
  <si>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</si>
  <si>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</si>
  <si>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</si>
  <si>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</si>
  <si>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</si>
  <si>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</si>
  <si>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</si>
  <si>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</si>
  <si>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</si>
  <si>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</si>
  <si>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</si>
  <si>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</si>
  <si>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</si>
  <si>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</si>
  <si>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</si>
  <si>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</si>
  <si>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</si>
  <si>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</si>
  <si>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</si>
  <si>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</si>
  <si>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</si>
  <si>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</si>
  <si>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</si>
  <si>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</si>
  <si>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</si>
  <si>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</si>
  <si>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</si>
  <si>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</si>
  <si>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</si>
  <si>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</si>
  <si>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</si>
  <si>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</si>
  <si>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</si>
  <si>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</si>
  <si>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</si>
  <si>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</si>
  <si>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</si>
  <si>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</si>
  <si>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</si>
  <si>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</si>
  <si>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</si>
  <si>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</si>
  <si>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</si>
  <si>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</si>
  <si>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</si>
  <si>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</si>
  <si>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</si>
  <si>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</si>
  <si>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</si>
  <si>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</si>
  <si>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</si>
  <si>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</si>
  <si>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</si>
  <si>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</si>
  <si>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</si>
  <si>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</si>
  <si>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</si>
  <si>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</si>
  <si>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</si>
  <si>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</si>
  <si>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</si>
  <si>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</si>
  <si>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</si>
  <si>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</si>
  <si>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</si>
  <si>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</si>
  <si>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</si>
  <si>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</si>
  <si>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</si>
  <si>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</si>
  <si>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</si>
  <si>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</si>
  <si>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</si>
  <si>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</si>
  <si>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</si>
  <si>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</si>
  <si>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</si>
  <si>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</si>
  <si>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</si>
  <si>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</si>
  <si>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</si>
  <si>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</si>
  <si>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</si>
  <si>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</si>
  <si>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</si>
  <si>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</si>
  <si>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</si>
  <si>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</si>
  <si>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</si>
  <si>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</si>
  <si>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</si>
  <si>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</si>
  <si>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</si>
  <si>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</si>
  <si>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</si>
  <si>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</si>
  <si>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</si>
  <si>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</si>
  <si>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</si>
  <si>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</si>
  <si>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</si>
  <si>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</si>
  <si>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</si>
  <si>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</si>
  <si>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</si>
  <si>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</si>
  <si>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</si>
  <si>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</si>
  <si>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</si>
  <si>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</si>
  <si>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</si>
  <si>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</si>
  <si>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</si>
  <si>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</si>
  <si>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</si>
  <si>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</si>
  <si>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</si>
  <si>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</si>
  <si>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</si>
  <si>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</si>
  <si>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</si>
  <si>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</si>
  <si>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</si>
  <si>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</si>
  <si>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</si>
  <si>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</si>
  <si>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</si>
  <si>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</si>
  <si>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</si>
  <si>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</si>
  <si>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</si>
  <si>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</si>
  <si>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</si>
  <si>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</si>
  <si>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</si>
  <si>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</si>
  <si>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</si>
  <si>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</si>
  <si>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</si>
  <si>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</si>
  <si>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</si>
  <si>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</si>
  <si>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</si>
  <si>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</si>
  <si>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</si>
  <si>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</si>
  <si>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</si>
  <si>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</si>
  <si>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</si>
  <si>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</si>
  <si>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</si>
  <si>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</si>
  <si>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</si>
  <si>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</si>
  <si>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</si>
  <si>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</si>
  <si>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</si>
  <si>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</si>
  <si>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</si>
  <si>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</si>
  <si>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</si>
  <si>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</si>
  <si>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</si>
  <si>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</si>
  <si>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</si>
  <si>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</si>
  <si>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</si>
  <si>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</si>
  <si>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</si>
  <si>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</si>
  <si>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</si>
  <si>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</si>
  <si>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</si>
  <si>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</si>
  <si>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</si>
  <si>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</si>
  <si>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</si>
  <si>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</si>
  <si>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</si>
  <si>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</si>
  <si>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</si>
  <si>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</si>
  <si>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</si>
  <si>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</si>
  <si>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</si>
  <si>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</si>
  <si>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</si>
  <si>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</si>
  <si>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</si>
  <si>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</si>
  <si>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</si>
  <si>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</si>
  <si>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</si>
  <si>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</si>
  <si>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</si>
  <si>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</si>
  <si>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</si>
  <si>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</si>
  <si>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</si>
  <si>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</si>
  <si>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</si>
  <si>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</si>
  <si>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</si>
  <si>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</si>
  <si>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</si>
  <si>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</si>
  <si>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</si>
  <si>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</si>
  <si>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</si>
  <si>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</si>
  <si>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</si>
  <si>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</si>
  <si>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</si>
  <si>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</si>
  <si>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</si>
  <si>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</si>
  <si>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</si>
  <si>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</si>
  <si>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</si>
  <si>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</si>
  <si>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</si>
  <si>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</si>
  <si>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</si>
  <si>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</si>
  <si>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</si>
  <si>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</si>
  <si>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</si>
  <si>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</si>
  <si>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</si>
  <si>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</si>
  <si>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</si>
  <si>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</si>
  <si>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</si>
  <si>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</si>
  <si>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</si>
  <si>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</si>
  <si>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</si>
  <si>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</si>
  <si>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</si>
  <si>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</si>
  <si>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</si>
  <si>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</si>
  <si>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</si>
  <si>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</si>
  <si>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</si>
  <si>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</si>
  <si>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</si>
  <si>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</si>
  <si>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</si>
  <si>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</si>
  <si>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</si>
  <si>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</si>
  <si>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</si>
  <si>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</si>
  <si>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</si>
  <si>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</si>
  <si>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</si>
  <si>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</si>
  <si>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</si>
  <si>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</si>
  <si>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</si>
  <si>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</si>
  <si>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</si>
  <si>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</si>
  <si>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</si>
  <si>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</si>
  <si>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</si>
  <si>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</si>
  <si>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</si>
  <si>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</si>
  <si>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</si>
  <si>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</si>
  <si>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</si>
  <si>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</si>
  <si>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</si>
  <si>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</si>
  <si>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</si>
  <si>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</si>
  <si>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</si>
  <si>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</si>
  <si>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</si>
  <si>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</si>
  <si>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</si>
  <si>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</si>
  <si>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</si>
  <si>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</si>
  <si>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</si>
  <si>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</si>
  <si>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</si>
  <si>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</si>
  <si>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</si>
  <si>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</si>
  <si>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</si>
  <si>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</si>
  <si>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</si>
  <si>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</si>
  <si>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</si>
  <si>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</si>
  <si>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</si>
  <si>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</si>
  <si>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</si>
  <si>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</si>
  <si>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</si>
  <si>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</si>
  <si>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</si>
  <si>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</si>
  <si>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</si>
  <si>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</si>
  <si>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</si>
  <si>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</si>
  <si>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</si>
  <si>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</si>
  <si>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</si>
  <si>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</si>
  <si>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</si>
  <si>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</si>
  <si>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</si>
  <si>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</si>
  <si>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</si>
  <si>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</si>
  <si>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</si>
  <si>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</si>
  <si>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</si>
  <si>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</si>
  <si>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</si>
  <si>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</si>
  <si>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</si>
  <si>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</si>
  <si>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</si>
  <si>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</si>
  <si>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</si>
  <si>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</si>
  <si>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</si>
  <si>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</si>
  <si>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</si>
  <si>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</si>
  <si>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</si>
  <si>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</si>
  <si>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</si>
  <si>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</si>
  <si>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</si>
  <si>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</si>
  <si>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</si>
  <si>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</si>
  <si>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</si>
  <si>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</si>
  <si>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</si>
  <si>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</si>
  <si>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</si>
  <si>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</si>
  <si>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</si>
  <si>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</si>
  <si>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</si>
  <si>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</si>
  <si>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</si>
  <si>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</si>
  <si>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</si>
  <si>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</si>
  <si>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</si>
  <si>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</si>
  <si>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</si>
  <si>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</si>
  <si>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</si>
  <si>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</si>
  <si>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</si>
  <si>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</si>
  <si>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</si>
  <si>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</si>
  <si>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</si>
  <si>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</si>
  <si>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</si>
  <si>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</si>
  <si>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</si>
  <si>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</si>
  <si>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</si>
  <si>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</si>
  <si>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</si>
  <si>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</si>
  <si>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</si>
  <si>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</si>
  <si>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</si>
  <si>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</si>
  <si>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</si>
  <si>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</si>
  <si>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</si>
  <si>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</si>
  <si>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</si>
  <si>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</si>
  <si>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</si>
  <si>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</si>
  <si>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</si>
  <si>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</si>
  <si>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</si>
  <si>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</si>
  <si>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</si>
  <si>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</si>
  <si>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</si>
  <si>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</si>
  <si>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</si>
  <si>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</si>
  <si>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</si>
  <si>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</si>
  <si>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</si>
  <si>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</si>
  <si>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</si>
  <si>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</si>
  <si>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</si>
  <si>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</si>
  <si>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</si>
  <si>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</si>
  <si>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</si>
  <si>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</si>
  <si>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</si>
  <si>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</si>
  <si>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</si>
  <si>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</si>
  <si>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</si>
  <si>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</si>
  <si>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</si>
  <si>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</si>
  <si>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</si>
  <si>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</si>
  <si>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</si>
  <si>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</si>
  <si>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</si>
  <si>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</si>
  <si>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</si>
  <si>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</si>
  <si>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</si>
  <si>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</si>
  <si>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</si>
  <si>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</si>
  <si>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</si>
  <si>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</si>
  <si>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</si>
  <si>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</si>
  <si>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</si>
  <si>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</si>
  <si>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</si>
  <si>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</si>
  <si>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</si>
  <si>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</si>
  <si>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</si>
  <si>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</si>
  <si>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</si>
  <si>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</si>
  <si>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</si>
  <si>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</si>
  <si>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</si>
  <si>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</si>
  <si>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</si>
  <si>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</si>
  <si>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</si>
  <si>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</si>
  <si>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</si>
  <si>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</si>
  <si>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</si>
  <si>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</si>
  <si>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</si>
  <si>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</si>
  <si>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</si>
  <si>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</si>
  <si>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</si>
  <si>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</si>
  <si>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</si>
  <si>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</si>
  <si>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</si>
  <si>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</si>
  <si>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</si>
  <si>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</si>
  <si>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</si>
  <si>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</si>
  <si>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</si>
  <si>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</si>
  <si>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</si>
  <si>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</si>
  <si>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</si>
  <si>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</si>
  <si>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</si>
  <si>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</si>
  <si>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</si>
  <si>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</si>
  <si>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</si>
  <si>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</si>
  <si>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</si>
  <si>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</si>
  <si>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</si>
  <si>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</si>
  <si>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</si>
  <si>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</si>
  <si>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</si>
  <si>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</si>
  <si>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</si>
  <si>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</si>
  <si>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</si>
  <si>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</si>
  <si>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</si>
  <si>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</si>
  <si>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</si>
  <si>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</si>
  <si>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</si>
  <si>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</si>
  <si>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</si>
  <si>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</si>
  <si>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</si>
  <si>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</si>
  <si>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</si>
  <si>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</si>
  <si>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</si>
  <si>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</si>
  <si>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</si>
  <si>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</si>
  <si>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</si>
  <si>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</si>
  <si>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</si>
  <si>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</si>
  <si>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</si>
  <si>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</si>
  <si>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</si>
  <si>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</si>
  <si>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</si>
  <si>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</si>
  <si>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</si>
  <si>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</si>
  <si>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</si>
  <si>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</si>
  <si>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</si>
  <si>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</si>
  <si>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</si>
  <si>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</si>
  <si>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</si>
  <si>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</si>
  <si>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</si>
  <si>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</si>
  <si>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</si>
  <si>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</si>
  <si>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</si>
  <si>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</si>
  <si>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</si>
  <si>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</si>
  <si>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</si>
  <si>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</si>
  <si>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</si>
  <si>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</si>
  <si>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</si>
  <si>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</si>
  <si>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</si>
  <si>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</si>
  <si>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</si>
  <si>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</si>
  <si>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</si>
  <si>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</si>
  <si>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</si>
  <si>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</si>
  <si>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</si>
  <si>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</si>
  <si>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</si>
  <si>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</si>
  <si>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</si>
  <si>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</si>
  <si>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</si>
  <si>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</si>
  <si>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</si>
  <si>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</si>
  <si>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</si>
  <si>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</si>
  <si>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</si>
  <si>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</si>
  <si>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</si>
  <si>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</si>
  <si>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</si>
  <si>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</si>
  <si>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</si>
  <si>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</si>
  <si>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</si>
  <si>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</si>
  <si>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</si>
  <si>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</si>
  <si>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</si>
  <si>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</si>
  <si>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</si>
  <si>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</si>
  <si>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</si>
  <si>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</si>
  <si>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</si>
  <si>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</si>
  <si>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</si>
  <si>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</si>
  <si>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</si>
  <si>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</si>
  <si>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</si>
  <si>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</si>
  <si>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</si>
  <si>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</si>
  <si>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</si>
  <si>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</si>
  <si>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</si>
  <si>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</si>
  <si>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</si>
  <si>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</si>
  <si>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</si>
  <si>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</si>
  <si>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</si>
  <si>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</si>
  <si>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</si>
  <si>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</si>
  <si>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</si>
  <si>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</si>
  <si>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</si>
  <si>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</si>
  <si>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</si>
  <si>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</si>
  <si>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</si>
  <si>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</si>
  <si>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</si>
  <si>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</si>
  <si>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</si>
  <si>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</si>
  <si>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</si>
  <si>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</si>
  <si>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</si>
  <si>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</si>
  <si>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</si>
  <si>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</si>
  <si>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</si>
  <si>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</si>
  <si>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</si>
  <si>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</si>
  <si>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</si>
  <si>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</si>
  <si>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</si>
  <si>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</si>
  <si>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</si>
  <si>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</si>
  <si>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</si>
  <si>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</si>
  <si>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</si>
  <si>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</si>
  <si>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</si>
  <si>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</si>
  <si>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</si>
  <si>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</si>
  <si>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</si>
  <si>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</si>
  <si>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</si>
  <si>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</si>
  <si>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</si>
  <si>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</si>
  <si>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</si>
  <si>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</si>
  <si>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</si>
  <si>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</si>
  <si>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</si>
  <si>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</si>
  <si>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</si>
  <si>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</si>
  <si>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</si>
  <si>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</si>
  <si>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</si>
  <si>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</si>
  <si>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</si>
  <si>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</si>
  <si>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</si>
  <si>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</si>
  <si>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</si>
  <si>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</si>
  <si>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</si>
  <si>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</si>
  <si>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</si>
  <si>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</si>
  <si>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</si>
  <si>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</si>
  <si>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</si>
  <si>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</si>
  <si>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</si>
  <si>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</si>
  <si>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</si>
  <si>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</si>
  <si>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</si>
  <si>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</si>
  <si>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</si>
  <si>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</si>
  <si>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</si>
  <si>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</si>
  <si>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</si>
  <si>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</si>
  <si>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</si>
  <si>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</si>
  <si>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</si>
  <si>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</si>
  <si>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</si>
  <si>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</si>
  <si>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</si>
  <si>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</si>
  <si>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</si>
  <si>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</si>
  <si>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</si>
  <si>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</si>
  <si>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</si>
  <si>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</si>
  <si>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</si>
  <si>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</si>
  <si>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</si>
  <si>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</si>
  <si>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</si>
  <si>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</si>
  <si>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</si>
  <si>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</si>
  <si>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</si>
  <si>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</si>
  <si>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</si>
  <si>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</si>
  <si>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</si>
  <si>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</si>
  <si>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</si>
  <si>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</si>
  <si>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</si>
  <si>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</si>
  <si>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</si>
  <si>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</si>
  <si>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</si>
  <si>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</si>
  <si>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</si>
  <si>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</si>
  <si>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</si>
  <si>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</si>
  <si>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</si>
  <si>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</si>
  <si>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</si>
  <si>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</si>
  <si>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</si>
  <si>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</si>
  <si>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</si>
  <si>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</si>
  <si>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</si>
  <si>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</si>
  <si>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</si>
  <si>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</si>
  <si>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</si>
  <si>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</si>
  <si>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</si>
  <si>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</si>
  <si>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</si>
  <si>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</si>
  <si>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</si>
  <si>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</si>
  <si>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</si>
  <si>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</si>
  <si>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</si>
  <si>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</si>
  <si>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</si>
  <si>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</si>
  <si>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</si>
  <si>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</si>
  <si>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</si>
  <si>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</si>
  <si>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</si>
  <si>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</si>
  <si>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</si>
  <si>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</si>
  <si>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</si>
  <si>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</si>
  <si>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</si>
  <si>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</si>
  <si>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</si>
  <si>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</si>
  <si>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</si>
  <si>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</si>
  <si>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</si>
  <si>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</si>
  <si>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</si>
  <si>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</si>
  <si>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</si>
  <si>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</si>
  <si>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</si>
  <si>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</si>
  <si>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</si>
  <si>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</si>
  <si>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</si>
  <si>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</si>
  <si>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</si>
  <si>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</si>
  <si>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</si>
  <si>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</si>
  <si>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</si>
  <si>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</si>
  <si>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</si>
  <si>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</si>
  <si>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</si>
  <si>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</si>
  <si>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</si>
  <si>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</si>
  <si>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</si>
  <si>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</si>
  <si>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</si>
  <si>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</si>
  <si>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</si>
  <si>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</si>
  <si>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</si>
  <si>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</si>
  <si>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</si>
  <si>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</si>
  <si>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</si>
  <si>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</si>
  <si>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</si>
  <si>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</si>
  <si>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</si>
  <si>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</si>
  <si>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</si>
  <si>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</si>
  <si>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</si>
  <si>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</si>
  <si>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</si>
  <si>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</si>
  <si>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</si>
  <si>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</si>
  <si>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</si>
  <si>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</si>
  <si>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</si>
  <si>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</si>
  <si>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</si>
  <si>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</si>
  <si>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</si>
  <si>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</si>
  <si>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</si>
  <si>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</si>
  <si>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</si>
  <si>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</si>
  <si>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</si>
  <si>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</si>
  <si>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</si>
  <si>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</si>
  <si>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</si>
  <si>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</si>
  <si>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</si>
  <si>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</si>
  <si>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</si>
  <si>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</si>
  <si>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</si>
  <si>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</si>
  <si>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</si>
  <si>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</si>
  <si>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</si>
  <si>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</si>
  <si>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</si>
  <si>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</si>
  <si>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</si>
  <si>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</si>
  <si>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</si>
  <si>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</si>
  <si>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</si>
  <si>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</si>
  <si>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</si>
  <si>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</si>
  <si>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</si>
  <si>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</si>
  <si>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</si>
  <si>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</si>
  <si>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</si>
  <si>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</si>
  <si>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</si>
  <si>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</si>
  <si>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</si>
  <si>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</si>
  <si>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</si>
  <si>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</si>
  <si>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</si>
  <si>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</si>
  <si>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</si>
  <si>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</si>
  <si>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</si>
  <si>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</si>
  <si>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</si>
  <si>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</si>
  <si>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</si>
  <si>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</si>
  <si>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</si>
  <si>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</si>
  <si>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</si>
  <si>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</si>
  <si>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</si>
  <si>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</si>
  <si>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</si>
  <si>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</si>
  <si>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</si>
  <si>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</si>
  <si>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</si>
  <si>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</si>
  <si>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</si>
  <si>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</si>
  <si>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</si>
  <si>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</si>
  <si>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</si>
  <si>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</si>
  <si>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</si>
  <si>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</si>
  <si>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</si>
  <si>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</si>
  <si>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</si>
  <si>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</si>
  <si>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</si>
  <si>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</si>
  <si>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</si>
  <si>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</si>
  <si>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</si>
  <si>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</si>
  <si>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</si>
  <si>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</si>
  <si>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</si>
  <si>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</si>
  <si>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</si>
  <si>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</si>
  <si>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</si>
  <si>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</si>
  <si>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</si>
  <si>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</si>
  <si>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</si>
  <si>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</si>
  <si>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</si>
  <si>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</si>
  <si>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</si>
  <si>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</si>
  <si>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</si>
  <si>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</si>
  <si>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</si>
  <si>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</si>
  <si>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</si>
  <si>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</si>
  <si>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</si>
  <si>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</si>
  <si>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</si>
  <si>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</si>
  <si>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</si>
  <si>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</si>
  <si>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</si>
  <si>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</si>
  <si>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</si>
  <si>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</si>
  <si>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</si>
  <si>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</si>
  <si>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</si>
  <si>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</si>
  <si>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</si>
  <si>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</si>
  <si>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</si>
  <si>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</si>
  <si>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</si>
  <si>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</si>
  <si>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</si>
  <si>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</si>
  <si>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</si>
  <si>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</si>
  <si>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</si>
  <si>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</si>
  <si>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</si>
  <si>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</si>
  <si>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</si>
  <si>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</si>
  <si>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</si>
  <si>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</si>
  <si>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</si>
  <si>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</si>
  <si>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</si>
  <si>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</si>
  <si>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</si>
  <si>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</si>
  <si>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</si>
  <si>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</si>
  <si>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</si>
  <si>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</si>
  <si>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</si>
  <si>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</si>
  <si>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</si>
  <si>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</si>
  <si>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</si>
  <si>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</si>
  <si>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</si>
  <si>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</si>
  <si>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</si>
  <si>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</si>
  <si>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</si>
  <si>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</si>
  <si>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</si>
  <si>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</si>
  <si>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</si>
  <si>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</si>
  <si>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</si>
  <si>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</si>
  <si>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</si>
  <si>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</si>
  <si>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</si>
  <si>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</si>
  <si>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</si>
  <si>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</si>
  <si>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</si>
  <si>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</si>
  <si>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</si>
  <si>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</si>
  <si>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</si>
  <si>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</si>
  <si>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</si>
  <si>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</si>
  <si>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</si>
  <si>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</si>
  <si>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</si>
  <si>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</si>
  <si>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</si>
  <si>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</si>
  <si>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</si>
  <si>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</si>
  <si>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</si>
  <si>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</si>
  <si>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</si>
  <si>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</si>
  <si>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</si>
  <si>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</si>
  <si>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</si>
  <si>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</si>
  <si>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</si>
  <si>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</si>
  <si>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</si>
  <si>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</si>
  <si>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</si>
  <si>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</si>
  <si>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</si>
  <si>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</si>
  <si>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</si>
  <si>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</si>
  <si>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</si>
  <si>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</si>
  <si>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</si>
  <si>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</si>
  <si>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</si>
  <si>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</si>
  <si>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</si>
  <si>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</si>
  <si>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</si>
  <si>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</si>
  <si>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</si>
  <si>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</si>
  <si>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</si>
  <si>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</si>
  <si>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</si>
  <si>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</si>
  <si>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</si>
  <si>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</si>
  <si>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</si>
  <si>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</si>
  <si>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</si>
  <si>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</si>
  <si>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</si>
  <si>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</si>
  <si>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</si>
  <si>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</si>
  <si>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</si>
  <si>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</si>
  <si>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</si>
  <si>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</si>
  <si>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</si>
  <si>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</si>
  <si>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</si>
  <si>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</si>
  <si>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</si>
  <si>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</si>
  <si>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</si>
  <si>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</si>
  <si>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</si>
  <si>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</si>
  <si>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</si>
  <si>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</si>
  <si>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</si>
  <si>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</si>
  <si>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</si>
  <si>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</si>
  <si>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</si>
  <si>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</si>
  <si>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</si>
  <si>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</si>
  <si>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</si>
  <si>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</si>
  <si>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</si>
  <si>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</si>
  <si>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</si>
  <si>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</si>
  <si>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</si>
  <si>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</si>
  <si>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</si>
  <si>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</si>
  <si>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</si>
  <si>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</si>
  <si>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</si>
  <si>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</si>
  <si>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</si>
  <si>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</si>
  <si>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</si>
  <si>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</si>
  <si>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</si>
  <si>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</si>
  <si>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</si>
  <si>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</si>
  <si>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</si>
  <si>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</si>
  <si>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</si>
  <si>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</si>
  <si>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</si>
  <si>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</si>
  <si>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</si>
  <si>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</si>
  <si>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</si>
  <si>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</si>
  <si>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</si>
  <si>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</si>
  <si>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</si>
  <si>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</si>
  <si>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</si>
  <si>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</si>
  <si>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</si>
  <si>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</si>
  <si>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</si>
  <si>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</si>
  <si>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</si>
  <si>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</si>
  <si>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</si>
  <si>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</si>
  <si>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</si>
  <si>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</si>
  <si>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</si>
  <si>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</si>
  <si>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</si>
  <si>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</si>
  <si>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</si>
  <si>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</si>
  <si>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</si>
  <si>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</si>
  <si>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</si>
  <si>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</si>
  <si>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</si>
  <si>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</si>
  <si>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</si>
  <si>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</si>
  <si>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</si>
  <si>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</si>
  <si>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</si>
  <si>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</si>
  <si>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</si>
  <si>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</si>
  <si>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</si>
  <si>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</si>
  <si>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</si>
  <si>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</si>
  <si>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</si>
  <si>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</si>
  <si>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</si>
  <si>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</si>
  <si>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</si>
  <si>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</si>
  <si>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</si>
  <si>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</si>
  <si>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</si>
  <si>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</si>
  <si>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</si>
  <si>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</si>
  <si>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</si>
  <si>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</si>
  <si>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</si>
  <si>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</si>
  <si>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</si>
  <si>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</si>
  <si>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</si>
  <si>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</si>
  <si>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</si>
  <si>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</si>
  <si>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</si>
  <si>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</si>
  <si>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</si>
  <si>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</si>
  <si>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</si>
  <si>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</si>
  <si>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</si>
  <si>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</si>
  <si>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</si>
  <si>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</si>
  <si>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</si>
  <si>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</si>
  <si>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</si>
  <si>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</si>
  <si>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</si>
  <si>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</si>
  <si>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</si>
  <si>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</si>
  <si>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</si>
  <si>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</si>
  <si>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</si>
  <si>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</si>
  <si>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</si>
  <si>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</si>
  <si>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</si>
  <si>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</si>
  <si>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</si>
  <si>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</si>
  <si>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</si>
  <si>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</si>
  <si>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</si>
  <si>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</si>
  <si>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</si>
  <si>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</si>
  <si>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</si>
  <si>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</si>
  <si>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</si>
  <si>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</si>
  <si>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</si>
  <si>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</si>
  <si>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</si>
  <si>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</si>
  <si>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</si>
  <si>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</si>
  <si>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</si>
  <si>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</si>
  <si>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</si>
  <si>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</si>
  <si>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</si>
  <si>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</si>
  <si>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</si>
  <si>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</si>
  <si>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</si>
  <si>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</si>
  <si>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</si>
  <si>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</si>
  <si>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</si>
  <si>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</si>
  <si>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</si>
  <si>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</si>
  <si>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</si>
  <si>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</si>
  <si>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</si>
  <si>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</si>
  <si>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</si>
  <si>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</si>
  <si>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</si>
  <si>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</si>
  <si>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</si>
  <si>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</si>
  <si>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</si>
  <si>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</si>
  <si>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</si>
  <si>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</si>
  <si>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</si>
  <si>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</si>
  <si>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</si>
  <si>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</si>
  <si>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</si>
  <si>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</si>
  <si>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</si>
  <si>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</si>
  <si>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</si>
  <si>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</si>
  <si>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</si>
  <si>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</si>
  <si>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</si>
  <si>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</si>
  <si>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</si>
  <si>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</si>
  <si>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</si>
  <si>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</si>
  <si>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</si>
  <si>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</si>
  <si>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</si>
  <si>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</si>
  <si>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</si>
  <si>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</si>
  <si>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</si>
  <si>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</si>
  <si>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</si>
  <si>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</si>
  <si>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</si>
  <si>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</si>
  <si>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</si>
  <si>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</si>
  <si>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</si>
  <si>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</si>
  <si>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</si>
  <si>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</si>
  <si>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</si>
  <si>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</si>
  <si>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</si>
  <si>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</si>
  <si>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</si>
  <si>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</si>
  <si>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</si>
  <si>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</si>
  <si>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</si>
  <si>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</si>
  <si>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</si>
  <si>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</si>
  <si>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</si>
  <si>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</si>
  <si>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</si>
  <si>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</si>
  <si>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</si>
  <si>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</si>
  <si>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</si>
  <si>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</si>
  <si>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</si>
  <si>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</si>
  <si>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</si>
  <si>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</si>
  <si>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</si>
  <si>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</si>
  <si>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</si>
  <si>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</si>
  <si>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</si>
  <si>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</si>
  <si>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</si>
  <si>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</si>
  <si>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</si>
  <si>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</si>
  <si>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</si>
  <si>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</si>
  <si>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</si>
  <si>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</si>
  <si>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</si>
  <si>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</si>
  <si>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</si>
  <si>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</si>
  <si>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</si>
  <si>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</si>
  <si>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</si>
  <si>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</si>
  <si>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</si>
  <si>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</si>
  <si>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</si>
  <si>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</si>
  <si>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</si>
  <si>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</si>
  <si>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</si>
  <si>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</si>
  <si>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</si>
  <si>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</si>
  <si>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</si>
  <si>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</si>
  <si>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</si>
  <si>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</si>
  <si>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</si>
  <si>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</si>
  <si>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</si>
  <si>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</si>
  <si>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</si>
  <si>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</si>
  <si>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</si>
  <si>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</si>
  <si>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</si>
  <si>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</si>
  <si>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</si>
  <si>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</si>
  <si>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</si>
  <si>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</si>
  <si>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</si>
  <si>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</si>
  <si>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</si>
  <si>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</si>
  <si>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</si>
  <si>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</si>
  <si>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</si>
  <si>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</si>
  <si>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</si>
  <si>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</si>
  <si>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</si>
  <si>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</si>
  <si>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</si>
  <si>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</si>
  <si>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</si>
  <si>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</si>
  <si>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</si>
  <si>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</si>
  <si>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</si>
  <si>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</si>
  <si>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</si>
  <si>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</si>
  <si>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</si>
  <si>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</si>
  <si>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</si>
  <si>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</si>
  <si>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</si>
  <si>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</si>
  <si>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</si>
  <si>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</si>
  <si>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</si>
  <si>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</si>
  <si>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</si>
  <si>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</si>
  <si>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</si>
  <si>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</si>
  <si>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</si>
  <si>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</si>
  <si>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</si>
  <si>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</si>
  <si>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</si>
  <si>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</si>
  <si>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</si>
  <si>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</si>
  <si>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</si>
  <si>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</si>
  <si>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</si>
  <si>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</si>
  <si>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</si>
  <si>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</si>
  <si>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</si>
  <si>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</si>
  <si>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</si>
  <si>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</si>
  <si>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</si>
  <si>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</si>
  <si>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</si>
  <si>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</si>
  <si>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</si>
  <si>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</si>
  <si>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</si>
  <si>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</si>
  <si>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</si>
  <si>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</si>
  <si>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</si>
  <si>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</si>
  <si>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</si>
  <si>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</si>
  <si>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</si>
  <si>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</si>
  <si>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</si>
  <si>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</si>
  <si>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</si>
  <si>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</si>
  <si>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</si>
  <si>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</si>
  <si>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</si>
  <si>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</si>
  <si>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</si>
  <si>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</si>
  <si>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</si>
  <si>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</si>
  <si>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</si>
  <si>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</si>
  <si>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</si>
  <si>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</si>
  <si>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</si>
  <si>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</si>
  <si>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</si>
  <si>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</si>
  <si>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</si>
  <si>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</si>
  <si>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</si>
  <si>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</si>
  <si>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</si>
  <si>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</si>
  <si>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</si>
  <si>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</si>
  <si>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</si>
  <si>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</si>
  <si>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</si>
  <si>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</si>
  <si>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</si>
  <si>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</si>
  <si>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</si>
  <si>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</si>
  <si>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</si>
  <si>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</si>
  <si>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</si>
  <si>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</si>
  <si>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</si>
  <si>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</si>
  <si>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</si>
  <si>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</si>
  <si>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</si>
  <si>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</si>
  <si>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</si>
  <si>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</si>
  <si>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</si>
  <si>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</si>
  <si>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</si>
  <si>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</si>
  <si>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</si>
  <si>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</si>
  <si>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</si>
  <si>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</si>
  <si>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</si>
  <si>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</si>
  <si>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</si>
  <si>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</si>
  <si>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</si>
  <si>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</si>
  <si>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</si>
  <si>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</si>
  <si>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</si>
  <si>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</si>
  <si>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</si>
  <si>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</si>
  <si>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</si>
  <si>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</si>
  <si>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</si>
  <si>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</si>
  <si>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</si>
  <si>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</si>
  <si>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</si>
  <si>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</si>
  <si>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</si>
  <si>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</si>
  <si>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</si>
  <si>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</si>
  <si>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</si>
  <si>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</si>
  <si>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</si>
  <si>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</si>
  <si>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</si>
  <si>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</si>
  <si>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</si>
  <si>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</si>
  <si>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</si>
  <si>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</si>
  <si>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</si>
  <si>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</si>
  <si>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</si>
  <si>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</si>
  <si>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</si>
  <si>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</si>
  <si>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</si>
  <si>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</si>
  <si>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</si>
  <si>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</si>
  <si>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</si>
  <si>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</si>
  <si>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</si>
  <si>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</si>
  <si>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</si>
  <si>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</si>
  <si>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</si>
  <si>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</si>
  <si>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</si>
  <si>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</si>
  <si>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</si>
  <si>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</si>
  <si>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</si>
  <si>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</si>
  <si>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</si>
  <si>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</si>
  <si>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</si>
  <si>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</si>
  <si>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</si>
  <si>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</si>
  <si>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</si>
  <si>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</si>
  <si>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</si>
  <si>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</si>
  <si>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</si>
  <si>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</si>
  <si>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</si>
  <si>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</si>
  <si>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</si>
  <si>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</si>
  <si>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</si>
  <si>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</si>
  <si>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</si>
  <si>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</si>
  <si>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</si>
  <si>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</si>
  <si>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</si>
  <si>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</si>
  <si>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</si>
  <si>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</si>
  <si>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</si>
  <si>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</si>
  <si>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</si>
  <si>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</si>
  <si>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</si>
  <si>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</si>
  <si>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</si>
  <si>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</si>
  <si>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</si>
  <si>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</si>
  <si>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</si>
  <si>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</si>
  <si>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</si>
  <si>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</si>
  <si>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</si>
  <si>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</si>
  <si>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</si>
  <si>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</si>
  <si>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</si>
  <si>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</si>
  <si>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</si>
  <si>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</si>
  <si>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</si>
  <si>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</si>
  <si>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</si>
  <si>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</si>
  <si>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</si>
  <si>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</si>
  <si>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</si>
  <si>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</si>
  <si>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</si>
  <si>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</si>
  <si>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</si>
  <si>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</si>
  <si>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</si>
  <si>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</si>
  <si>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</si>
  <si>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</si>
  <si>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</si>
  <si>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</si>
  <si>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</si>
  <si>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</si>
  <si>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</si>
  <si>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</si>
  <si>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</si>
  <si>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</si>
  <si>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</si>
  <si>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</si>
  <si>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</si>
  <si>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</si>
  <si>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</si>
  <si>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</si>
  <si>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</si>
  <si>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</si>
  <si>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</si>
  <si>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</si>
  <si>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</si>
  <si>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</si>
  <si>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</si>
  <si>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</si>
  <si>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</si>
  <si>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</si>
  <si>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</si>
  <si>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</si>
  <si>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</si>
  <si>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</si>
  <si>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</si>
  <si>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</si>
  <si>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</si>
  <si>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</si>
  <si>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</si>
  <si>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</si>
  <si>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</si>
  <si>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</si>
  <si>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</si>
  <si>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</si>
  <si>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</si>
  <si>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</si>
  <si>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</si>
  <si>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</si>
  <si>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</si>
  <si>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</si>
  <si>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</si>
  <si>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</si>
  <si>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</si>
  <si>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</si>
  <si>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</si>
  <si>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</si>
  <si>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</si>
  <si>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</si>
  <si>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</si>
  <si>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</si>
  <si>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</si>
  <si>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</si>
  <si>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</si>
  <si>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</si>
  <si>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</si>
  <si>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</si>
  <si>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</si>
  <si>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</si>
  <si>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</si>
  <si>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</si>
  <si>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</si>
  <si>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</si>
  <si>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</si>
  <si>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</si>
  <si>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</si>
  <si>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</si>
  <si>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</si>
  <si>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</si>
  <si>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</si>
  <si>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</si>
  <si>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</si>
  <si>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</si>
  <si>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</si>
  <si>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</si>
  <si>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</si>
  <si>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</si>
  <si>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</si>
  <si>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</si>
  <si>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</si>
  <si>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</si>
  <si>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</si>
  <si>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</si>
  <si>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</si>
  <si>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</si>
  <si>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</si>
  <si>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</si>
  <si>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</si>
  <si>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</si>
  <si>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</si>
  <si>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</si>
  <si>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</si>
  <si>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</si>
  <si>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</si>
  <si>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</si>
  <si>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</si>
  <si>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</si>
  <si>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</si>
  <si>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</si>
  <si>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</si>
  <si>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</si>
  <si>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</si>
  <si>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</si>
  <si>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</si>
  <si>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</si>
  <si>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</si>
  <si>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</si>
  <si>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</si>
  <si>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</si>
  <si>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</si>
  <si>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</si>
  <si>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</si>
  <si>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</si>
  <si>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</si>
  <si>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</si>
  <si>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</si>
  <si>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</si>
  <si>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</si>
  <si>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</si>
  <si>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</si>
  <si>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</si>
  <si>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</si>
  <si>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</si>
  <si>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</si>
  <si>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</si>
  <si>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</si>
  <si>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</si>
  <si>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</si>
  <si>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</si>
  <si>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</si>
  <si>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</si>
  <si>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</si>
  <si>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</si>
  <si>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</si>
  <si>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</si>
  <si>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</si>
  <si>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</si>
  <si>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</si>
  <si>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</si>
  <si>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</si>
  <si>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</si>
  <si>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</si>
  <si>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</si>
  <si>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</si>
  <si>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</si>
  <si>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</si>
  <si>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</si>
  <si>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</si>
  <si>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</si>
  <si>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</si>
  <si>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</si>
  <si>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</si>
  <si>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</si>
  <si>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</si>
  <si>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</si>
  <si>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</si>
  <si>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</si>
  <si>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</si>
  <si>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</si>
  <si>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</si>
  <si>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</si>
  <si>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</si>
  <si>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</si>
  <si>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</si>
  <si>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</si>
  <si>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</si>
  <si>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</si>
  <si>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</si>
  <si>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</si>
  <si>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</si>
  <si>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</si>
  <si>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</si>
  <si>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</si>
  <si>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</si>
  <si>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</si>
  <si>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</si>
  <si>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</si>
  <si>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</si>
  <si>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</si>
  <si>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</si>
  <si>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</si>
  <si>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</si>
  <si>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</si>
  <si>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</si>
  <si>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</si>
  <si>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</si>
  <si>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</si>
  <si>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</si>
  <si>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</si>
  <si>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</si>
  <si>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</si>
  <si>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</si>
  <si>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</si>
  <si>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</si>
  <si>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</si>
  <si>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</si>
  <si>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</si>
  <si>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</si>
  <si>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</si>
  <si>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</si>
  <si>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</si>
  <si>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</si>
  <si>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</si>
  <si>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</si>
  <si>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</si>
  <si>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</si>
  <si>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</si>
  <si>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</si>
  <si>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</si>
  <si>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</si>
  <si>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</si>
  <si>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</si>
  <si>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</si>
  <si>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</si>
  <si>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</si>
  <si>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</si>
  <si>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</si>
  <si>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</si>
  <si>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</si>
  <si>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</si>
  <si>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</si>
  <si>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</si>
  <si>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</si>
  <si>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</si>
  <si>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</si>
  <si>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</si>
  <si>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</si>
  <si>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</si>
  <si>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</si>
  <si>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</si>
  <si>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</si>
  <si>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</si>
  <si>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</si>
  <si>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</si>
  <si>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</si>
  <si>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</si>
  <si>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</si>
  <si>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</si>
  <si>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</si>
  <si>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</si>
  <si>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</si>
  <si>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</si>
  <si>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</si>
  <si>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</si>
  <si>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</si>
  <si>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</si>
  <si>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</si>
  <si>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</si>
  <si>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</si>
  <si>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</si>
  <si>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</si>
  <si>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</si>
  <si>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</si>
  <si>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</si>
  <si>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</si>
  <si>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</si>
  <si>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</si>
  <si>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</si>
  <si>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</si>
  <si>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</si>
  <si>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</si>
  <si>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</si>
  <si>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</si>
  <si>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</si>
  <si>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</si>
  <si>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</si>
  <si>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</si>
  <si>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</si>
  <si>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</si>
  <si>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</si>
  <si>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</si>
  <si>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</si>
  <si>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</si>
  <si>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</si>
  <si>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</si>
  <si>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</si>
  <si>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</si>
  <si>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</si>
  <si>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</si>
  <si>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</si>
  <si>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</si>
  <si>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</si>
  <si>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</si>
  <si>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</si>
  <si>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</si>
  <si>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</si>
  <si>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</si>
  <si>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</si>
  <si>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</si>
  <si>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</si>
  <si>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</si>
  <si>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</si>
  <si>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</si>
  <si>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</si>
  <si>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</si>
  <si>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</si>
  <si>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</si>
  <si>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</si>
  <si>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</si>
  <si>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</si>
  <si>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</si>
  <si>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</si>
  <si>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</si>
  <si>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</si>
  <si>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</si>
  <si>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</si>
  <si>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</si>
  <si>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</si>
  <si>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</si>
  <si>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</si>
  <si>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</si>
  <si>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</si>
  <si>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</si>
  <si>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</si>
  <si>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</si>
  <si>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</si>
  <si>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</si>
  <si>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</si>
  <si>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</si>
  <si>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</si>
  <si>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</si>
  <si>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</si>
  <si>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</si>
  <si>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</si>
  <si>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</si>
  <si>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</si>
  <si>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</si>
  <si>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</si>
  <si>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</si>
  <si>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</si>
  <si>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</si>
  <si>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</si>
  <si>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</si>
  <si>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</si>
  <si>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</si>
  <si>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</si>
  <si>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</si>
  <si>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</si>
  <si>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</si>
  <si>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</si>
  <si>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</si>
  <si>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</si>
  <si>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</si>
  <si>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</si>
  <si>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</si>
  <si>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</si>
  <si>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</si>
  <si>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</si>
  <si>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</si>
  <si>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</si>
  <si>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</si>
  <si>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</si>
  <si>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</si>
  <si>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</si>
  <si>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</si>
  <si>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</si>
  <si>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</si>
  <si>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</si>
  <si>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</si>
  <si>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</si>
  <si>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</si>
  <si>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</si>
  <si>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</si>
  <si>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</si>
  <si>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</si>
  <si>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</si>
  <si>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</si>
  <si>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</si>
  <si>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</si>
  <si>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</si>
  <si>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</si>
  <si>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</si>
  <si>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</si>
  <si>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</si>
  <si>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</si>
  <si>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</si>
  <si>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</si>
  <si>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</si>
  <si>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</si>
  <si>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</si>
  <si>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</si>
  <si>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</si>
  <si>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</si>
  <si>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</si>
  <si>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</si>
  <si>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</si>
  <si>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</si>
  <si>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</si>
  <si>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</si>
  <si>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</si>
  <si>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</si>
  <si>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</si>
  <si>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</si>
  <si>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</si>
  <si>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</si>
  <si>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</si>
  <si>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</si>
  <si>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</si>
  <si>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</si>
  <si>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</si>
  <si>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</si>
  <si>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</si>
  <si>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</si>
  <si>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</si>
  <si>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</si>
  <si>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</si>
  <si>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</si>
  <si>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</si>
  <si>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</si>
  <si>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</si>
  <si>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</si>
  <si>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</si>
  <si>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</si>
  <si>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</si>
  <si>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</si>
  <si>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</si>
  <si>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</si>
  <si>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</si>
  <si>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</si>
  <si>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</si>
  <si>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</si>
  <si>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</si>
  <si>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</si>
  <si>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</si>
  <si>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</si>
  <si>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</si>
  <si>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</si>
  <si>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</si>
  <si>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</si>
  <si>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</si>
  <si>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</si>
  <si>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</si>
  <si>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</si>
  <si>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</si>
  <si>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</si>
  <si>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</si>
  <si>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</si>
  <si>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</si>
  <si>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</si>
  <si>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</si>
  <si>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</si>
  <si>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</si>
  <si>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</si>
  <si>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</si>
  <si>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</si>
  <si>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</si>
  <si>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</si>
  <si>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</si>
  <si>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</si>
  <si>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</si>
  <si>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</si>
  <si>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</si>
  <si>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</si>
  <si>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</si>
  <si>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</si>
  <si>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</si>
  <si>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</si>
  <si>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</si>
  <si>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</si>
  <si>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</si>
  <si>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</si>
  <si>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</si>
  <si>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</si>
  <si>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</si>
  <si>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</si>
  <si>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</si>
  <si>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</si>
  <si>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</si>
  <si>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</si>
  <si>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</si>
  <si>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</si>
  <si>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</si>
  <si>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</si>
  <si>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</si>
  <si>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</si>
  <si>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</si>
  <si>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</si>
  <si>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</si>
  <si>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</si>
  <si>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</si>
  <si>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</si>
  <si>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</si>
  <si>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</si>
  <si>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</si>
  <si>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</si>
  <si>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</si>
  <si>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</si>
  <si>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</si>
  <si>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</si>
  <si>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</si>
  <si>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</si>
  <si>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</si>
  <si>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</si>
  <si>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</si>
  <si>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</si>
  <si>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</si>
  <si>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</si>
  <si>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</si>
  <si>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</si>
  <si>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</si>
  <si>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</si>
  <si>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</si>
  <si>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</si>
  <si>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</si>
  <si>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</si>
  <si>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</si>
  <si>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</si>
  <si>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</si>
  <si>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</si>
  <si>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</si>
  <si>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</si>
  <si>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</si>
  <si>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</si>
  <si>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</si>
  <si>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</si>
  <si>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</si>
  <si>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</si>
  <si>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</si>
  <si>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</si>
  <si>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</si>
  <si>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</si>
  <si>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</si>
  <si>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</si>
  <si>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</si>
  <si>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</si>
  <si>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</si>
  <si>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</si>
  <si>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</si>
  <si>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</si>
  <si>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</si>
  <si>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</si>
  <si>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</si>
  <si>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</si>
  <si>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</si>
  <si>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</si>
  <si>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</si>
  <si>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</si>
  <si>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</si>
  <si>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</si>
  <si>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</si>
  <si>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</si>
  <si>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</si>
  <si>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</si>
  <si>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</si>
  <si>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</si>
  <si>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</si>
  <si>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</si>
  <si>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</si>
  <si>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</si>
  <si>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</si>
  <si>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</si>
  <si>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</si>
  <si>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</si>
  <si>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</si>
  <si>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</si>
  <si>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</si>
  <si>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</si>
  <si>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</si>
  <si>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</si>
  <si>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</si>
  <si>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</si>
  <si>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</si>
  <si>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</si>
  <si>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</si>
  <si>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</si>
  <si>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</si>
  <si>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</si>
  <si>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</si>
  <si>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</si>
  <si>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</si>
  <si>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</si>
  <si>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</si>
  <si>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</si>
  <si>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</si>
  <si>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</si>
  <si>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</si>
  <si>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</si>
  <si>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</si>
  <si>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</si>
  <si>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</si>
  <si>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</si>
  <si>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</si>
  <si>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</si>
  <si>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</si>
  <si>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</si>
  <si>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</si>
  <si>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</si>
  <si>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</si>
  <si>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</si>
  <si>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</si>
  <si>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</si>
  <si>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</si>
  <si>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</si>
  <si>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</si>
  <si>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</si>
  <si>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</si>
  <si>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</si>
  <si>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</si>
  <si>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</si>
  <si>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</si>
  <si>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</si>
  <si>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</si>
  <si>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</si>
  <si>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</si>
  <si>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</si>
  <si>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</si>
  <si>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</si>
  <si>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</si>
  <si>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</si>
  <si>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</si>
  <si>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</si>
  <si>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</si>
  <si>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</si>
  <si>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</si>
  <si>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</si>
  <si>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</si>
  <si>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</si>
  <si>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</si>
  <si>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</si>
  <si>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</si>
  <si>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</si>
  <si>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</si>
  <si>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</si>
  <si>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</si>
  <si>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</si>
  <si>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</si>
  <si>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</si>
  <si>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</si>
  <si>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</si>
  <si>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</si>
  <si>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</si>
  <si>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</si>
  <si>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</si>
  <si>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</si>
  <si>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</si>
  <si>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</si>
  <si>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</si>
  <si>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</si>
  <si>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</si>
  <si>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</si>
  <si>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</si>
  <si>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</si>
  <si>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</si>
  <si>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</si>
  <si>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</si>
  <si>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</si>
  <si>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</si>
  <si>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</si>
  <si>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</si>
  <si>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</si>
  <si>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</si>
  <si>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</si>
  <si>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</si>
  <si>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</si>
  <si>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</si>
  <si>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</si>
  <si>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</si>
  <si>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</si>
  <si>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</si>
  <si>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</si>
  <si>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</si>
  <si>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</si>
  <si>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</si>
  <si>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</si>
  <si>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</si>
  <si>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</si>
  <si>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</si>
  <si>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</si>
  <si>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</si>
  <si>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</si>
  <si>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</si>
  <si>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</si>
  <si>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</si>
  <si>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</si>
  <si>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</si>
  <si>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</si>
  <si>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</si>
  <si>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</si>
  <si>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</si>
  <si>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</si>
  <si>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</si>
  <si>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</si>
  <si>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</si>
  <si>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</si>
  <si>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</si>
  <si>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</si>
  <si>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</si>
  <si>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</si>
  <si>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</si>
  <si>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</si>
  <si>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</si>
  <si>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</si>
  <si>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</si>
  <si>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</si>
  <si>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</si>
  <si>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</si>
  <si>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</si>
  <si>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</si>
  <si>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</si>
  <si>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</si>
  <si>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</si>
  <si>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</si>
  <si>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</si>
  <si>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</si>
  <si>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</si>
  <si>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</si>
  <si>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</si>
  <si>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</si>
  <si>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</si>
  <si>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</si>
  <si>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</si>
  <si>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</si>
  <si>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</si>
  <si>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</si>
  <si>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</si>
  <si>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</si>
  <si>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</si>
  <si>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</si>
  <si>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</si>
  <si>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</si>
  <si>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</si>
  <si>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</si>
  <si>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</si>
  <si>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</si>
  <si>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</si>
  <si>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</si>
  <si>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</si>
  <si>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</si>
  <si>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</si>
  <si>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</si>
  <si>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</si>
  <si>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</si>
  <si>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</si>
  <si>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</si>
  <si>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</si>
  <si>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</si>
  <si>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</si>
  <si>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</si>
  <si>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</si>
  <si>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</si>
  <si>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</si>
  <si>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</si>
  <si>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</si>
  <si>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</si>
  <si>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</si>
  <si>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</si>
  <si>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</si>
  <si>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</si>
  <si>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</si>
  <si>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</si>
  <si>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</si>
  <si>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</si>
  <si>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</si>
  <si>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</si>
  <si>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</si>
  <si>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</si>
  <si>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</si>
  <si>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</si>
  <si>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</si>
  <si>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</si>
  <si>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</si>
  <si>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</si>
  <si>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</si>
  <si>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</si>
  <si>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</si>
  <si>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</si>
  <si>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</si>
  <si>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</si>
  <si>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</si>
  <si>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</si>
  <si>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</si>
  <si>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</si>
  <si>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</si>
  <si>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</si>
  <si>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</si>
  <si>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</si>
  <si>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</si>
  <si>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</si>
  <si>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</si>
  <si>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</si>
  <si>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</si>
  <si>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</si>
  <si>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</si>
  <si>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</si>
  <si>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</si>
  <si>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</si>
  <si>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</si>
  <si>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</si>
  <si>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</si>
  <si>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</si>
  <si>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</si>
  <si>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</si>
  <si>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</si>
  <si>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</si>
  <si>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</si>
  <si>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</si>
  <si>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</si>
  <si>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</si>
  <si>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</si>
  <si>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</si>
  <si>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</si>
  <si>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</si>
  <si>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</si>
  <si>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</si>
  <si>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</si>
  <si>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</si>
  <si>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</si>
  <si>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</si>
  <si>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</si>
  <si>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</si>
  <si>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</si>
  <si>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</si>
  <si>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</si>
  <si>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</si>
  <si>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</si>
  <si>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</si>
  <si>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</si>
  <si>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</si>
  <si>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</si>
  <si>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</si>
  <si>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</si>
  <si>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</si>
  <si>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</si>
  <si>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</si>
  <si>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</si>
  <si>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</si>
  <si>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</si>
  <si>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</si>
  <si>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</si>
  <si>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</si>
  <si>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</si>
  <si>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</si>
  <si>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</si>
  <si>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</si>
  <si>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</si>
  <si>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</si>
  <si>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</si>
  <si>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</si>
  <si>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</si>
  <si>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</si>
  <si>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</si>
  <si>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</si>
  <si>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</si>
  <si>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</si>
  <si>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</si>
  <si>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</si>
  <si>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</si>
  <si>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</si>
  <si>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</si>
  <si>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</si>
  <si>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</si>
  <si>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</si>
  <si>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</si>
  <si>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</si>
  <si>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</si>
  <si>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</si>
  <si>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</si>
  <si>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</si>
  <si>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</si>
  <si>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</si>
  <si>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</si>
  <si>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</si>
  <si>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</si>
  <si>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</si>
  <si>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</si>
  <si>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</si>
  <si>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</si>
  <si>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</si>
  <si>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</si>
  <si>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</si>
  <si>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</si>
  <si>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</si>
  <si>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</si>
  <si>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</si>
  <si>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</si>
  <si>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</si>
  <si>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</si>
  <si>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</si>
  <si>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</si>
  <si>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</si>
  <si>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</si>
  <si>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</si>
  <si>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</si>
  <si>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</si>
  <si>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</si>
  <si>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</si>
  <si>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</si>
  <si>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</si>
  <si>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</si>
  <si>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</si>
  <si>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</si>
  <si>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</si>
  <si>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</si>
  <si>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</si>
  <si>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</si>
  <si>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</si>
  <si>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</si>
  <si>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</si>
  <si>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</si>
  <si>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</si>
  <si>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</si>
  <si>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</si>
  <si>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</si>
  <si>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</si>
  <si>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</si>
  <si>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</si>
  <si>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</si>
  <si>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</si>
  <si>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</si>
  <si>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</si>
  <si>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</si>
  <si>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</si>
  <si>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</si>
  <si>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</si>
  <si>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</si>
  <si>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</si>
  <si>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</si>
  <si>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</si>
  <si>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</si>
  <si>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</si>
  <si>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</si>
  <si>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</si>
  <si>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</si>
  <si>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</si>
  <si>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</si>
  <si>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</si>
  <si>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</si>
  <si>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</si>
  <si>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</si>
  <si>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</si>
  <si>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</si>
  <si>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</si>
  <si>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</si>
  <si>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</si>
  <si>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</si>
  <si>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</si>
  <si>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</si>
  <si>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</si>
  <si>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</si>
  <si>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</si>
  <si>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</si>
  <si>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</si>
  <si>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</si>
  <si>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</si>
  <si>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</si>
  <si>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</si>
  <si>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</si>
  <si>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</si>
  <si>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</si>
  <si>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</si>
  <si>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</si>
  <si>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</si>
  <si>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</si>
  <si>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</si>
  <si>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</si>
  <si>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</si>
  <si>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</si>
  <si>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</si>
  <si>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</si>
  <si>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</si>
  <si>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</si>
  <si>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</si>
  <si>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</si>
  <si>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</si>
  <si>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</si>
  <si>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</si>
  <si>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</si>
  <si>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</si>
  <si>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</si>
  <si>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</si>
  <si>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</si>
  <si>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</si>
  <si>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</si>
  <si>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</si>
  <si>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</si>
  <si>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</si>
  <si>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</si>
  <si>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</si>
  <si>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</si>
  <si>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</si>
  <si>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</si>
  <si>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</si>
  <si>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</si>
  <si>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</si>
  <si>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</si>
  <si>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</si>
  <si>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</si>
  <si>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</si>
  <si>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</si>
  <si>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</si>
  <si>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</si>
  <si>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</si>
  <si>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</si>
  <si>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</si>
  <si>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</si>
  <si>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</si>
  <si>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</si>
  <si>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</si>
  <si>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</si>
  <si>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</si>
  <si>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</si>
  <si>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</si>
  <si>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</si>
  <si>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</si>
  <si>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</si>
  <si>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</si>
  <si>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</si>
  <si>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</si>
  <si>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</si>
  <si>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</si>
  <si>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</si>
  <si>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</si>
  <si>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</si>
  <si>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</si>
  <si>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</si>
  <si>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</si>
  <si>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</si>
  <si>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</si>
  <si>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</si>
  <si>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</si>
  <si>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</si>
  <si>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</si>
  <si>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</si>
  <si>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</si>
  <si>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</si>
  <si>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</si>
  <si>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</si>
  <si>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</si>
  <si>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</si>
  <si>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</si>
  <si>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</si>
  <si>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</si>
  <si>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</si>
  <si>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</si>
  <si>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</si>
  <si>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</si>
  <si>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</si>
  <si>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</si>
  <si>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</si>
  <si>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</si>
  <si>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</si>
  <si>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</si>
  <si>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</si>
  <si>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</si>
  <si>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</si>
  <si>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</si>
  <si>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</si>
  <si>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</si>
  <si>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</si>
  <si>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</si>
  <si>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</si>
  <si>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</si>
  <si>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</si>
  <si>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</si>
  <si>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</si>
  <si>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</si>
  <si>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</si>
  <si>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</si>
  <si>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</si>
  <si>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</si>
  <si>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</si>
  <si>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</si>
  <si>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</si>
  <si>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</si>
  <si>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</si>
  <si>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</si>
  <si>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</si>
  <si>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</si>
  <si>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</si>
  <si>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</si>
  <si>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</si>
  <si>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</si>
  <si>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</si>
  <si>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</si>
  <si>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</si>
  <si>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</si>
  <si>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</si>
  <si>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</si>
  <si>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</si>
  <si>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</si>
  <si>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</si>
  <si>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</si>
  <si>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</si>
  <si>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</si>
  <si>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</si>
  <si>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</si>
  <si>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</si>
  <si>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</si>
  <si>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</si>
  <si>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</si>
  <si>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</si>
  <si>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</si>
  <si>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</si>
  <si>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</si>
  <si>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</si>
  <si>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</si>
  <si>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</si>
  <si>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</si>
  <si>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</si>
  <si>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</si>
  <si>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</si>
  <si>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</si>
  <si>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</si>
  <si>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</si>
  <si>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</si>
  <si>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</si>
  <si>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</si>
  <si>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</si>
  <si>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</si>
  <si>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</si>
  <si>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</si>
  <si>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</si>
  <si>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</si>
  <si>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</si>
  <si>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</si>
  <si>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</si>
  <si>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</si>
  <si>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</si>
  <si>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</si>
  <si>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</si>
  <si>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</si>
  <si>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</si>
  <si>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</si>
  <si>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</si>
  <si>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</si>
  <si>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</si>
  <si>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</si>
  <si>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</si>
  <si>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</si>
  <si>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</si>
  <si>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</si>
  <si>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</si>
  <si>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</si>
  <si>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</si>
  <si>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</si>
  <si>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</si>
  <si>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</si>
  <si>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</si>
  <si>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</si>
  <si>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</si>
  <si>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</si>
  <si>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</si>
  <si>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</si>
  <si>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</si>
  <si>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</si>
  <si>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</si>
  <si>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</si>
  <si>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</si>
  <si>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</si>
  <si>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</si>
  <si>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</si>
  <si>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</si>
  <si>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</si>
  <si>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</si>
  <si>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</si>
  <si>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</si>
  <si>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</si>
  <si>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</si>
  <si>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</si>
  <si>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</si>
  <si>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</si>
  <si>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</si>
  <si>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</si>
  <si>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</si>
  <si>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</si>
  <si>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</si>
  <si>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</si>
  <si>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</si>
  <si>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</si>
  <si>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</si>
  <si>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</si>
  <si>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</si>
  <si>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</si>
  <si>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</si>
  <si>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</si>
  <si>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</si>
  <si>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</si>
  <si>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</si>
  <si>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</si>
  <si>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</si>
  <si>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</si>
  <si>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</si>
  <si>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</si>
  <si>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</si>
  <si>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</si>
  <si>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</si>
  <si>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</si>
  <si>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</si>
  <si>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</si>
  <si>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</si>
  <si>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</si>
  <si>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</si>
  <si>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</si>
  <si>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</si>
  <si>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</si>
  <si>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</si>
  <si>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</si>
  <si>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</si>
  <si>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</si>
  <si>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</si>
  <si>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</si>
  <si>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</si>
  <si>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</si>
  <si>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</si>
  <si>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</si>
  <si>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</si>
  <si>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</si>
  <si>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</si>
  <si>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</si>
  <si>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</si>
  <si>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</si>
  <si>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</si>
  <si>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</si>
  <si>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</si>
  <si>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</si>
  <si>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</si>
  <si>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</si>
  <si>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</si>
  <si>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</si>
  <si>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</si>
  <si>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</si>
  <si>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</si>
  <si>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</si>
  <si>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</si>
  <si>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</si>
  <si>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</si>
  <si>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</si>
  <si>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</si>
  <si>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</si>
  <si>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</si>
  <si>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</si>
  <si>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</si>
  <si>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</si>
  <si>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</si>
  <si>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</si>
  <si>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</si>
  <si>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</si>
  <si>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</si>
  <si>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</si>
  <si>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</si>
  <si>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</si>
  <si>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</si>
  <si>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</si>
  <si>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</si>
  <si>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</si>
  <si>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</si>
  <si>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</si>
  <si>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</si>
  <si>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</si>
  <si>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</si>
  <si>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</si>
  <si>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</si>
  <si>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</si>
  <si>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</si>
  <si>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</si>
  <si>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</si>
  <si>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</si>
  <si>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</si>
  <si>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</si>
  <si>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</si>
  <si>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</si>
  <si>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</si>
  <si>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</si>
  <si>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</si>
  <si>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</si>
  <si>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</si>
  <si>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</si>
  <si>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</si>
  <si>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</si>
  <si>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</si>
  <si>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</si>
  <si>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</si>
  <si>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</si>
  <si>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</si>
  <si>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</si>
  <si>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</si>
  <si>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</si>
  <si>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</si>
  <si>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</si>
  <si>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</si>
  <si>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</si>
  <si>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</si>
  <si>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</si>
  <si>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</si>
  <si>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</si>
  <si>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</si>
  <si>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</si>
  <si>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</si>
  <si>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</si>
  <si>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</si>
  <si>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</si>
  <si>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</si>
  <si>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</si>
  <si>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</si>
  <si>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</si>
  <si>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</si>
  <si>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</si>
  <si>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</si>
  <si>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</si>
  <si>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</si>
  <si>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</si>
  <si>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</si>
  <si>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</si>
  <si>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</si>
  <si>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</si>
  <si>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</si>
  <si>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</si>
  <si>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</si>
  <si>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</si>
  <si>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</si>
  <si>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</si>
  <si>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</si>
  <si>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</si>
  <si>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</si>
  <si>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</si>
  <si>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</si>
  <si>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</si>
  <si>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</si>
  <si>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</si>
  <si>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</si>
  <si>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</si>
  <si>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</si>
  <si>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</si>
  <si>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</si>
  <si>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</si>
  <si>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</si>
  <si>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</si>
  <si>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</si>
  <si>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</si>
  <si>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</si>
  <si>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</si>
  <si>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</si>
  <si>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</si>
  <si>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</si>
  <si>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</si>
  <si>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</si>
  <si>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</si>
  <si>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</si>
  <si>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</si>
  <si>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</si>
  <si>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</si>
  <si>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</si>
  <si>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</si>
  <si>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</si>
  <si>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</si>
  <si>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</si>
  <si>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</si>
  <si>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</si>
  <si>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</si>
  <si>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</si>
  <si>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</si>
  <si>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</si>
  <si>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</si>
  <si>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</si>
  <si>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</si>
  <si>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</si>
  <si>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</si>
  <si>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</si>
  <si>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</si>
  <si>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</si>
  <si>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</si>
  <si>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</si>
  <si>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</si>
  <si>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</si>
  <si>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</si>
  <si>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</si>
  <si>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</si>
  <si>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</si>
  <si>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</si>
  <si>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</si>
  <si>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</si>
  <si>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</si>
  <si>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</si>
  <si>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</si>
  <si>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</si>
  <si>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</si>
  <si>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</si>
  <si>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</si>
  <si>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</si>
  <si>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</si>
  <si>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</si>
  <si>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</si>
  <si>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</si>
  <si>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</si>
  <si>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</si>
  <si>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</si>
  <si>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</si>
  <si>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</si>
  <si>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</si>
  <si>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</si>
  <si>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</si>
  <si>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</si>
  <si>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</si>
  <si>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</si>
  <si>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</si>
  <si>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</si>
  <si>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</si>
  <si>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</si>
  <si>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</si>
  <si>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</si>
  <si>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</si>
  <si>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</si>
  <si>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</si>
  <si>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</si>
  <si>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</si>
  <si>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</si>
  <si>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</si>
  <si>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</si>
  <si>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</si>
  <si>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</si>
  <si>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</si>
  <si>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</si>
  <si>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</si>
  <si>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</si>
  <si>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</si>
  <si>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</si>
  <si>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</si>
  <si>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</si>
  <si>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</si>
  <si>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</si>
  <si>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</si>
  <si>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</si>
  <si>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</si>
  <si>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</si>
  <si>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</si>
  <si>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</si>
  <si>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</si>
  <si>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</si>
  <si>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</si>
  <si>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</si>
  <si>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</si>
  <si>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</si>
  <si>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</si>
  <si>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</si>
  <si>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</si>
  <si>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</si>
  <si>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</si>
  <si>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</si>
  <si>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</si>
  <si>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</si>
  <si>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</si>
  <si>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</si>
  <si>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</si>
  <si>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</si>
  <si>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</si>
  <si>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</si>
  <si>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</si>
  <si>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</si>
  <si>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</si>
  <si>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</si>
  <si>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</si>
  <si>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</si>
  <si>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</si>
  <si>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</si>
  <si>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</si>
  <si>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</si>
  <si>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</si>
  <si>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</si>
  <si>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</si>
  <si>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</si>
  <si>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</si>
  <si>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</si>
  <si>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</si>
  <si>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</si>
  <si>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</si>
  <si>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</si>
  <si>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</si>
  <si>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</si>
  <si>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</si>
  <si>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</si>
  <si>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</si>
  <si>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</si>
  <si>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</si>
  <si>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</si>
  <si>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</si>
  <si>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</si>
  <si>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</si>
  <si>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</si>
  <si>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</si>
  <si>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</si>
  <si>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</si>
  <si>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</si>
  <si>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</si>
  <si>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</si>
  <si>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</si>
  <si>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</si>
  <si>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</si>
  <si>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</si>
  <si>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</si>
  <si>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</si>
  <si>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</si>
  <si>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</si>
  <si>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</si>
  <si>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</si>
  <si>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</si>
  <si>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</si>
  <si>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</si>
  <si>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</si>
  <si>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</si>
  <si>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</si>
  <si>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</si>
  <si>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</si>
  <si>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</si>
  <si>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</si>
  <si>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</si>
  <si>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</si>
  <si>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</si>
  <si>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</si>
  <si>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</si>
  <si>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</si>
  <si>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</si>
  <si>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</si>
  <si>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</si>
  <si>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</si>
  <si>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</si>
  <si>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</si>
  <si>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</si>
  <si>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</si>
  <si>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</si>
  <si>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</si>
  <si>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</si>
  <si>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</si>
  <si>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</si>
  <si>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</si>
  <si>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</si>
  <si>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</si>
  <si>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</si>
  <si>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</si>
  <si>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</si>
  <si>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</si>
  <si>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</si>
  <si>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</si>
  <si>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</si>
  <si>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</si>
  <si>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</si>
  <si>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</si>
  <si>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</si>
  <si>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</si>
  <si>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</si>
  <si>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</si>
  <si>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</si>
  <si>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</si>
  <si>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</si>
  <si>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</si>
  <si>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</si>
  <si>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</si>
  <si>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</si>
  <si>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</si>
  <si>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</si>
  <si>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</si>
  <si>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</si>
  <si>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</si>
  <si>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</si>
  <si>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</si>
  <si>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</si>
  <si>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</si>
  <si>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</si>
  <si>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</si>
  <si>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</si>
  <si>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</si>
  <si>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</si>
  <si>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</si>
  <si>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</si>
  <si>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</si>
  <si>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</si>
  <si>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</si>
  <si>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</si>
  <si>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</si>
  <si>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</si>
  <si>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</si>
  <si>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</si>
  <si>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</si>
  <si>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</si>
  <si>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</si>
  <si>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</si>
  <si>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</si>
  <si>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</si>
  <si>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</si>
  <si>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</si>
  <si>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</si>
  <si>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</si>
  <si>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</si>
  <si>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</si>
  <si>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</si>
  <si>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</si>
  <si>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</si>
  <si>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</si>
  <si>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</si>
  <si>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</si>
  <si>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</si>
  <si>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</si>
  <si>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</si>
  <si>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</si>
  <si>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</si>
  <si>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</si>
  <si>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</si>
  <si>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</si>
  <si>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</si>
  <si>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</si>
  <si>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</si>
  <si>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</si>
  <si>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</si>
  <si>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</si>
  <si>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</si>
  <si>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</si>
  <si>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</si>
  <si>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</si>
  <si>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</si>
  <si>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</si>
  <si>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</si>
  <si>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</si>
  <si>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</si>
  <si>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</si>
  <si>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</si>
  <si>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</si>
  <si>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</si>
  <si>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</si>
  <si>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</si>
  <si>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</si>
  <si>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</si>
  <si>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</si>
  <si>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</si>
  <si>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</si>
  <si>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</si>
  <si>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</si>
  <si>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</si>
  <si>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</si>
  <si>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</si>
  <si>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</si>
  <si>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</si>
  <si>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</si>
  <si>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</si>
  <si>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</si>
  <si>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</si>
  <si>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</si>
  <si>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</si>
  <si>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</si>
  <si>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</si>
  <si>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</si>
  <si>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</si>
  <si>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</si>
  <si>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</si>
  <si>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</si>
  <si>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</si>
  <si>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</si>
  <si>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</si>
  <si>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</si>
  <si>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</si>
  <si>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</si>
  <si>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</si>
  <si>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</si>
  <si>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</si>
  <si>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</si>
  <si>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</si>
  <si>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</si>
  <si>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</si>
  <si>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</si>
  <si>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</si>
  <si>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</si>
  <si>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</si>
  <si>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</si>
  <si>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</si>
  <si>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</si>
  <si>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</si>
  <si>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</si>
  <si>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</si>
  <si>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</si>
  <si>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</si>
  <si>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</si>
  <si>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</si>
  <si>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</si>
  <si>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</si>
  <si>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</si>
  <si>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</si>
  <si>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</si>
  <si>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</si>
  <si>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</si>
  <si>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</si>
  <si>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</si>
  <si>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</si>
  <si>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</si>
  <si>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</si>
  <si>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</si>
  <si>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</si>
  <si>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</si>
  <si>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</si>
  <si>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</si>
  <si>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</si>
  <si>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</si>
  <si>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</si>
  <si>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</si>
  <si>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</si>
  <si>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</si>
  <si>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</si>
  <si>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</si>
  <si>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</si>
  <si>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</si>
  <si>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</si>
  <si>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</si>
  <si>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</si>
  <si>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</si>
  <si>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</si>
  <si>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</si>
  <si>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</si>
  <si>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</si>
  <si>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</si>
  <si>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</si>
  <si>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</si>
  <si>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</si>
  <si>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</si>
  <si>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</si>
  <si>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</si>
  <si>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</si>
  <si>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</si>
  <si>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</si>
  <si>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</si>
  <si>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</si>
  <si>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</si>
  <si>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</si>
  <si>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</si>
  <si>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</si>
  <si>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</si>
  <si>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</si>
  <si>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</si>
  <si>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</si>
  <si>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</si>
  <si>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</si>
  <si>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</si>
  <si>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</si>
  <si>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</si>
  <si>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</si>
  <si>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</si>
  <si>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</si>
  <si>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</si>
  <si>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</si>
  <si>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</si>
  <si>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</si>
  <si>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</si>
  <si>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</si>
  <si>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</si>
  <si>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</si>
  <si>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</si>
  <si>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</si>
  <si>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</si>
  <si>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</si>
  <si>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</si>
  <si>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</si>
  <si>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</si>
  <si>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</si>
  <si>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</si>
  <si>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</si>
  <si>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</si>
  <si>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</si>
  <si>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</si>
  <si>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</si>
  <si>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</si>
  <si>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</si>
  <si>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</si>
  <si>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</si>
  <si>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</si>
  <si>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</si>
  <si>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</si>
  <si>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</si>
  <si>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</si>
  <si>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</si>
  <si>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</si>
  <si>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</si>
  <si>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</si>
  <si>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</si>
  <si>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</si>
  <si>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</si>
  <si>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</si>
  <si>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</si>
  <si>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</si>
  <si>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</si>
  <si>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</si>
  <si>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</si>
  <si>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</si>
  <si>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</si>
  <si>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</si>
  <si>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</si>
  <si>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</si>
  <si>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</si>
  <si>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</si>
  <si>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</si>
  <si>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</si>
  <si>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</si>
  <si>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</si>
  <si>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</si>
  <si>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</si>
  <si>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</si>
  <si>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</si>
  <si>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</si>
  <si>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</si>
  <si>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</si>
  <si>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</si>
  <si>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</si>
  <si>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</si>
  <si>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</si>
  <si>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</si>
  <si>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</si>
  <si>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</si>
  <si>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</si>
  <si>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</si>
  <si>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</si>
  <si>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</si>
  <si>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</si>
  <si>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</si>
  <si>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</si>
  <si>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</si>
  <si>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</si>
  <si>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</si>
  <si>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</si>
  <si>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</si>
  <si>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</si>
  <si>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</si>
  <si>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</si>
  <si>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</si>
  <si>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</si>
  <si>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</si>
  <si>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</si>
  <si>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</si>
  <si>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</si>
  <si>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</si>
  <si>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</si>
  <si>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</si>
  <si>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</si>
  <si>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</si>
  <si>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</si>
  <si>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</si>
  <si>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</si>
  <si>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</si>
  <si>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</si>
  <si>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</si>
  <si>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</si>
  <si>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</si>
  <si>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</si>
  <si>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</si>
  <si>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</si>
  <si>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</si>
  <si>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</si>
  <si>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</si>
  <si>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</si>
  <si>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</si>
  <si>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</si>
  <si>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</si>
  <si>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</si>
  <si>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</si>
  <si>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</si>
  <si>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</si>
  <si>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</si>
  <si>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</si>
  <si>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</si>
  <si>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</si>
  <si>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</si>
  <si>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</si>
  <si>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</si>
  <si>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</si>
  <si>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</si>
  <si>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</si>
  <si>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</si>
  <si>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</si>
  <si>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</si>
  <si>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</si>
  <si>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</si>
  <si>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</si>
  <si>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</si>
  <si>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</si>
  <si>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</si>
  <si>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</si>
  <si>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</si>
  <si>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</si>
  <si>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</si>
  <si>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</si>
  <si>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</si>
  <si>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</si>
  <si>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</si>
  <si>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</si>
  <si>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</si>
  <si>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</si>
  <si>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</si>
  <si>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</si>
  <si>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</si>
  <si>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</si>
  <si>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</si>
  <si>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</si>
  <si>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</si>
  <si>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</si>
  <si>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</si>
  <si>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</si>
  <si>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</si>
  <si>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</si>
  <si>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</si>
  <si>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</si>
  <si>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</si>
  <si>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</si>
  <si>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</si>
  <si>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</si>
  <si>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</si>
  <si>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</si>
  <si>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</si>
  <si>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</si>
  <si>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</si>
  <si>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</si>
  <si>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</si>
  <si>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</si>
  <si>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</si>
  <si>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</si>
  <si>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</si>
  <si>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</si>
  <si>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</si>
  <si>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</si>
  <si>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</si>
  <si>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</si>
  <si>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</si>
  <si>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</si>
  <si>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</si>
  <si>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</si>
  <si>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</si>
  <si>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</si>
  <si>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</si>
  <si>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</si>
  <si>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</si>
  <si>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</si>
  <si>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</si>
  <si>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</si>
  <si>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</si>
  <si>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</si>
  <si>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</si>
  <si>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</si>
  <si>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</si>
  <si>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</si>
  <si>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</si>
  <si>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</si>
  <si>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</si>
  <si>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</si>
  <si>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</si>
  <si>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</si>
  <si>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</si>
  <si>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</si>
  <si>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</si>
  <si>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</si>
  <si>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</si>
  <si>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</si>
  <si>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</si>
  <si>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</si>
  <si>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</si>
  <si>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</si>
  <si>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</si>
  <si>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</si>
  <si>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</si>
  <si>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</si>
  <si>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</si>
  <si>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</si>
  <si>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</si>
  <si>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</si>
  <si>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</si>
  <si>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</si>
  <si>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</si>
  <si>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</si>
  <si>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</si>
  <si>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</si>
  <si>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</si>
  <si>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</si>
  <si>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</si>
  <si>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</si>
  <si>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</si>
  <si>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</si>
  <si>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</si>
  <si>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</si>
  <si>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</si>
  <si>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</si>
  <si>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</si>
  <si>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</si>
  <si>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</si>
  <si>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</si>
  <si>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</si>
  <si>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</si>
  <si>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</si>
  <si>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</si>
  <si>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</si>
  <si>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</si>
  <si>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</si>
  <si>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</si>
  <si>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</si>
  <si>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</si>
  <si>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</si>
  <si>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</si>
  <si>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</si>
  <si>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</si>
  <si>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</si>
  <si>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</si>
  <si>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</si>
  <si>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</si>
  <si>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</si>
  <si>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</si>
  <si>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</si>
  <si>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</si>
  <si>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</si>
  <si>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</si>
  <si>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</si>
  <si>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</si>
  <si>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</si>
  <si>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</si>
  <si>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</si>
  <si>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</si>
  <si>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</si>
  <si>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</si>
  <si>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</si>
  <si>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</si>
  <si>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</si>
  <si>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</si>
  <si>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</si>
  <si>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</si>
  <si>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</si>
  <si>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</si>
  <si>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</si>
  <si>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</si>
  <si>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</si>
  <si>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</si>
  <si>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</si>
  <si>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</si>
  <si>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</si>
  <si>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</si>
  <si>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</si>
  <si>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</si>
  <si>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</si>
  <si>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</si>
  <si>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</si>
  <si>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</si>
  <si>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</si>
  <si>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</si>
  <si>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</si>
  <si>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</si>
  <si>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</si>
  <si>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</si>
  <si>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</si>
  <si>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</si>
  <si>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</si>
  <si>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</si>
  <si>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</si>
  <si>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</si>
  <si>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</si>
  <si>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</si>
  <si>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</si>
  <si>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</si>
  <si>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</si>
  <si>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</si>
  <si>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</si>
  <si>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</si>
  <si>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</si>
  <si>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</si>
  <si>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</si>
  <si>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</si>
  <si>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</si>
  <si>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</si>
  <si>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</si>
  <si>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</si>
  <si>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</si>
  <si>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</si>
  <si>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</si>
  <si>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</si>
  <si>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</si>
  <si>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</si>
  <si>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</si>
  <si>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</si>
  <si>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</si>
  <si>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</si>
  <si>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</si>
  <si>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</si>
  <si>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</si>
  <si>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</si>
  <si>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</si>
  <si>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</si>
  <si>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</si>
  <si>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</si>
  <si>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</si>
  <si>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</si>
  <si>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</si>
  <si>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</si>
  <si>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</si>
  <si>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</si>
  <si>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</si>
  <si>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</si>
  <si>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</si>
  <si>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</si>
  <si>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</si>
  <si>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</si>
  <si>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</si>
  <si>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</si>
  <si>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</si>
  <si>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</si>
  <si>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</si>
  <si>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</si>
  <si>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</si>
  <si>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</si>
  <si>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</si>
  <si>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</si>
  <si>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</si>
  <si>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</si>
  <si>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</si>
  <si>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</si>
  <si>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</si>
  <si>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</si>
  <si>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</si>
  <si>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</si>
  <si>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</si>
  <si>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</si>
  <si>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</si>
  <si>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</si>
  <si>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</si>
  <si>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</si>
  <si>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</si>
  <si>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</si>
  <si>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</si>
  <si>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</si>
  <si>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</si>
  <si>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</si>
  <si>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</si>
  <si>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</si>
  <si>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</si>
  <si>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</si>
  <si>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</si>
  <si>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</si>
  <si>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</si>
  <si>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</si>
  <si>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</si>
  <si>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</si>
  <si>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</si>
  <si>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</si>
  <si>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</si>
  <si>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</si>
  <si>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</si>
  <si>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</si>
  <si>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</si>
  <si>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</si>
  <si>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</si>
  <si>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</si>
  <si>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</si>
  <si>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</si>
  <si>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</si>
  <si>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</si>
  <si>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</si>
  <si>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</si>
  <si>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</si>
  <si>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</si>
  <si>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</si>
  <si>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</si>
  <si>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</si>
  <si>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</si>
  <si>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</si>
  <si>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</si>
  <si>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</si>
  <si>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</si>
  <si>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</si>
  <si>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</si>
  <si>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</si>
  <si>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</si>
  <si>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</si>
  <si>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</si>
  <si>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</si>
  <si>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</si>
  <si>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</si>
  <si>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</si>
  <si>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</si>
  <si>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</si>
  <si>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</si>
  <si>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</si>
  <si>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</si>
  <si>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</si>
  <si>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</si>
  <si>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</si>
  <si>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</si>
  <si>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</si>
  <si>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</si>
  <si>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</si>
  <si>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</si>
  <si>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</si>
  <si>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</si>
  <si>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</si>
  <si>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</si>
  <si>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</si>
  <si>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</si>
  <si>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</si>
  <si>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</si>
  <si>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</si>
  <si>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</si>
  <si>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</si>
  <si>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</si>
  <si>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</si>
  <si>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</si>
  <si>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</si>
  <si>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</si>
  <si>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</si>
  <si>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</si>
  <si>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</si>
  <si>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</si>
  <si>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</si>
  <si>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</si>
  <si>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</si>
  <si>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</si>
  <si>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</si>
  <si>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</si>
  <si>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</si>
  <si>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</si>
  <si>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</si>
  <si>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</si>
  <si>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</si>
  <si>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</si>
  <si>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</si>
  <si>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</si>
  <si>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</si>
  <si>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</si>
  <si>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</si>
  <si>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</si>
  <si>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</si>
  <si>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</si>
  <si>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</si>
  <si>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</si>
  <si>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</si>
  <si>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</si>
  <si>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</si>
  <si>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</si>
  <si>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</si>
  <si>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</si>
  <si>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</si>
  <si>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</si>
  <si>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</si>
  <si>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</si>
  <si>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</si>
  <si>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</si>
  <si>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</si>
  <si>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</si>
  <si>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</si>
  <si>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</si>
  <si>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</si>
  <si>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</si>
  <si>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</si>
  <si>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</si>
  <si>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</si>
  <si>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</si>
  <si>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</si>
  <si>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</si>
  <si>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</si>
  <si>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</si>
  <si>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</si>
  <si>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</si>
  <si>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</si>
  <si>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</si>
  <si>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</si>
  <si>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</si>
  <si>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</si>
  <si>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</si>
  <si>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</si>
  <si>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</si>
  <si>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</si>
  <si>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</si>
  <si>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</si>
  <si>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</si>
  <si>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</si>
  <si>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</si>
  <si>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</si>
  <si>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</si>
  <si>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</si>
  <si>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</si>
  <si>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</si>
  <si>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</si>
  <si>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</si>
  <si>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</si>
  <si>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</si>
  <si>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</si>
  <si>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</si>
  <si>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</si>
  <si>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</si>
  <si>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</si>
  <si>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</si>
  <si>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</si>
  <si>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</si>
  <si>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</si>
  <si>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</si>
  <si>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</si>
  <si>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</si>
  <si>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</si>
  <si>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</si>
  <si>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</si>
  <si>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</si>
  <si>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</si>
  <si>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</si>
  <si>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</si>
  <si>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</si>
  <si>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</si>
  <si>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</si>
  <si>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</si>
  <si>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</si>
  <si>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</si>
  <si>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</si>
  <si>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</si>
  <si>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</si>
  <si>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</si>
  <si>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</si>
  <si>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</si>
  <si>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</si>
  <si>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</si>
  <si>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</si>
  <si>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</si>
  <si>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</si>
  <si>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</si>
  <si>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</si>
  <si>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</si>
  <si>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</si>
  <si>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</si>
  <si>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</si>
  <si>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</si>
  <si>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</si>
  <si>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</si>
  <si>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</si>
  <si>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</si>
  <si>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</si>
  <si>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</si>
  <si>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</si>
  <si>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</si>
  <si>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</si>
  <si>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</si>
  <si>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</si>
  <si>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</si>
  <si>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</si>
  <si>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</si>
  <si>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</si>
  <si>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</si>
  <si>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</si>
  <si>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</si>
  <si>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</si>
  <si>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</si>
  <si>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</si>
  <si>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</si>
  <si>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</si>
  <si>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</si>
  <si>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</si>
  <si>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</si>
  <si>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</si>
  <si>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</si>
  <si>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</si>
  <si>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</si>
  <si>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</si>
  <si>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</si>
  <si>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</si>
  <si>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</si>
  <si>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</si>
  <si>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</si>
  <si>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</si>
  <si>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</si>
  <si>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</si>
  <si>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</si>
  <si>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</si>
  <si>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</si>
  <si>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</si>
  <si>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</si>
  <si>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</si>
  <si>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</si>
  <si>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</si>
  <si>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</si>
  <si>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</si>
  <si>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</si>
  <si>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</si>
  <si>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</si>
  <si>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</si>
  <si>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</si>
  <si>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</si>
  <si>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</si>
  <si>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</si>
  <si>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</si>
  <si>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</si>
  <si>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</si>
  <si>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</si>
  <si>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</si>
  <si>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</si>
  <si>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</si>
  <si>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</si>
  <si>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</si>
  <si>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</si>
  <si>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</si>
  <si>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</si>
  <si>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</si>
  <si>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</si>
  <si>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</si>
  <si>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</si>
  <si>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</si>
  <si>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</si>
  <si>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</si>
  <si>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</si>
  <si>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</si>
  <si>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</si>
  <si>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</si>
  <si>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</si>
  <si>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</si>
  <si>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</si>
  <si>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</si>
  <si>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</si>
  <si>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</si>
  <si>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</si>
  <si>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</si>
  <si>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</si>
  <si>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</si>
  <si>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</si>
  <si>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</si>
  <si>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</si>
  <si>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</si>
  <si>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</si>
  <si>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</si>
  <si>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</si>
  <si>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</si>
  <si>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</si>
  <si>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</si>
  <si>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</si>
  <si>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</si>
  <si>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</si>
  <si>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</si>
  <si>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</si>
  <si>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</si>
  <si>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</si>
  <si>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</si>
  <si>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</si>
  <si>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</si>
  <si>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</si>
  <si>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</si>
  <si>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</si>
  <si>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</si>
  <si>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</si>
  <si>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</si>
  <si>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</si>
  <si>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</si>
  <si>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</si>
  <si>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</si>
  <si>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</si>
  <si>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</si>
  <si>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</si>
  <si>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</si>
  <si>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</si>
  <si>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</si>
  <si>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</si>
  <si>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</si>
  <si>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</si>
  <si>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</si>
  <si>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</si>
  <si>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</si>
  <si>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</si>
  <si>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</si>
  <si>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</si>
  <si>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</si>
  <si>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</si>
  <si>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</si>
  <si>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</si>
  <si>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</si>
  <si>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</si>
  <si>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</si>
  <si>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</si>
  <si>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</si>
  <si>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</si>
  <si>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</si>
  <si>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</si>
  <si>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</si>
  <si>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</si>
  <si>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</si>
  <si>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</si>
  <si>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</si>
  <si>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</si>
  <si>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</si>
  <si>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</si>
  <si>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</si>
  <si>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</si>
  <si>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</si>
  <si>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</si>
  <si>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</si>
  <si>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</si>
  <si>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</si>
  <si>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</si>
  <si>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</si>
  <si>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</si>
  <si>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</si>
  <si>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</si>
  <si>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</si>
  <si>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</si>
  <si>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</si>
  <si>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</si>
  <si>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</si>
  <si>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</si>
  <si>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</si>
  <si>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</si>
  <si>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</si>
  <si>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</si>
  <si>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</si>
  <si>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</si>
  <si>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</si>
  <si>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</si>
  <si>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</si>
  <si>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</si>
  <si>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</si>
  <si>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</si>
  <si>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</si>
  <si>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</si>
  <si>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</si>
  <si>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</si>
  <si>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</si>
  <si>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</si>
  <si>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</si>
  <si>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</si>
  <si>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</si>
  <si>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</si>
  <si>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</si>
  <si>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</si>
  <si>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</si>
  <si>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</si>
  <si>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</si>
  <si>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</si>
  <si>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</si>
  <si>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</si>
  <si>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</si>
  <si>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</si>
  <si>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</si>
  <si>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</si>
  <si>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</si>
  <si>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</si>
  <si>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</si>
  <si>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</si>
  <si>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</si>
  <si>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</si>
  <si>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</si>
  <si>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</si>
  <si>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</si>
  <si>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</si>
  <si>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</si>
  <si>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</si>
  <si>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</si>
  <si>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</si>
  <si>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</si>
  <si>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</si>
  <si>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</si>
  <si>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</si>
  <si>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</si>
  <si>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</si>
  <si>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</si>
  <si>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</si>
  <si>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</si>
  <si>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</si>
  <si>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</si>
  <si>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</si>
  <si>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</si>
  <si>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</si>
  <si>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</si>
  <si>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</si>
  <si>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</si>
  <si>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</si>
  <si>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</si>
  <si>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</si>
  <si>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</si>
  <si>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</si>
  <si>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</si>
  <si>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</si>
  <si>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</si>
  <si>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</si>
  <si>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</si>
  <si>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</si>
  <si>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</si>
  <si>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</si>
  <si>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</si>
  <si>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</si>
  <si>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</si>
  <si>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</si>
  <si>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</si>
  <si>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</si>
  <si>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</si>
  <si>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</si>
  <si>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</si>
  <si>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</si>
  <si>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</si>
  <si>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</si>
  <si>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</si>
  <si>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</si>
  <si>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</si>
  <si>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</si>
  <si>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</si>
  <si>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</si>
  <si>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</si>
  <si>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</si>
  <si>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</si>
  <si>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</si>
  <si>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</si>
  <si>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</si>
  <si>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</si>
  <si>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</si>
  <si>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</si>
  <si>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</si>
  <si>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</si>
  <si>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</si>
  <si>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</si>
  <si>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</si>
  <si>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</si>
  <si>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</si>
  <si>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</si>
  <si>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</si>
  <si>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</si>
  <si>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</si>
  <si>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</si>
  <si>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</si>
  <si>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</si>
  <si>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</si>
  <si>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</si>
  <si>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</si>
  <si>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</si>
  <si>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</si>
  <si>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</si>
  <si>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</si>
  <si>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</si>
  <si>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</si>
  <si>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</si>
  <si>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</si>
  <si>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</si>
  <si>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</si>
  <si>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</si>
  <si>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</si>
  <si>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</si>
  <si>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</si>
  <si>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</si>
  <si>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</si>
  <si>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</si>
  <si>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</si>
  <si>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</si>
  <si>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</si>
  <si>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</si>
  <si>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</si>
  <si>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</si>
  <si>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</si>
  <si>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</si>
  <si>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</si>
  <si>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</si>
  <si>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</si>
  <si>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</si>
  <si>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</si>
  <si>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</si>
  <si>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</si>
  <si>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</si>
  <si>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</si>
  <si>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</si>
  <si>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</si>
  <si>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</si>
  <si>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</si>
  <si>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</si>
  <si>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</si>
  <si>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</si>
  <si>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</si>
  <si>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</si>
  <si>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</si>
  <si>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</si>
  <si>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</si>
  <si>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</si>
  <si>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</si>
  <si>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</si>
  <si>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</si>
  <si>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</si>
  <si>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</si>
  <si>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</si>
  <si>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</si>
  <si>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</si>
  <si>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</si>
  <si>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</si>
  <si>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</si>
  <si>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</si>
  <si>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</si>
  <si>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</si>
  <si>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</si>
  <si>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</si>
  <si>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</si>
  <si>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</si>
  <si>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</si>
  <si>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</si>
  <si>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</si>
  <si>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</si>
  <si>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</si>
  <si>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</si>
  <si>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</si>
  <si>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</si>
  <si>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</si>
  <si>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</si>
  <si>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</si>
  <si>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</si>
  <si>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</si>
  <si>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</si>
  <si>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</si>
  <si>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</si>
  <si>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</si>
  <si>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</si>
  <si>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</si>
  <si>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</si>
  <si>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</si>
  <si>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</si>
  <si>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</si>
  <si>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</si>
  <si>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</si>
  <si>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</si>
  <si>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</si>
  <si>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</si>
  <si>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</si>
  <si>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</si>
  <si>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</si>
  <si>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</si>
  <si>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</si>
  <si>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</si>
  <si>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</si>
  <si>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</si>
  <si>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</si>
  <si>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</si>
  <si>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</si>
  <si>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</si>
  <si>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</si>
  <si>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</si>
  <si>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</si>
  <si>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</si>
  <si>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</si>
  <si>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</si>
  <si>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</si>
  <si>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</si>
  <si>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</si>
  <si>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</si>
  <si>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</si>
  <si>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</si>
  <si>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</si>
  <si>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</si>
  <si>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</si>
  <si>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</si>
  <si>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</si>
  <si>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</si>
  <si>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</si>
  <si>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</si>
  <si>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</si>
  <si>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</si>
  <si>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</si>
  <si>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</si>
  <si>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</si>
  <si>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</si>
  <si>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</si>
  <si>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</si>
  <si>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</si>
  <si>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</si>
  <si>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</si>
  <si>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</si>
  <si>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</si>
  <si>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</si>
  <si>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</si>
  <si>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</si>
  <si>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</si>
  <si>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</si>
  <si>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</si>
  <si>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</si>
  <si>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</si>
  <si>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</si>
  <si>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</si>
  <si>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</si>
  <si>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</si>
  <si>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</si>
  <si>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</si>
  <si>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</si>
  <si>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</si>
  <si>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</si>
  <si>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</si>
  <si>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</si>
  <si>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</si>
  <si>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</si>
  <si>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</si>
  <si>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</si>
  <si>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</si>
  <si>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</si>
  <si>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</si>
  <si>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</si>
  <si>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</si>
  <si>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</si>
  <si>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</si>
  <si>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</si>
  <si>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</si>
  <si>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</si>
  <si>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</si>
  <si>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</si>
  <si>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</si>
  <si>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</si>
  <si>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</si>
  <si>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</si>
  <si>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</si>
  <si>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</si>
  <si>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</si>
  <si>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</si>
  <si>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</si>
  <si>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</si>
  <si>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</si>
  <si>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</si>
  <si>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</si>
  <si>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</si>
  <si>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</si>
  <si>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</si>
  <si>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</si>
  <si>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</si>
  <si>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</si>
  <si>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</si>
  <si>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</si>
  <si>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</si>
  <si>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</si>
  <si>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</si>
  <si>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</si>
  <si>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</si>
  <si>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</si>
  <si>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</si>
  <si>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</si>
  <si>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</si>
  <si>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</si>
  <si>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</si>
  <si>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</si>
  <si>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</si>
  <si>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</si>
  <si>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</si>
  <si>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</si>
  <si>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</si>
  <si>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</si>
  <si>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</si>
  <si>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</si>
  <si>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</si>
  <si>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</si>
  <si>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</si>
  <si>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</si>
  <si>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</si>
  <si>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</si>
  <si>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</si>
  <si>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</si>
  <si>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</si>
  <si>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</si>
  <si>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</si>
  <si>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</si>
  <si>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</si>
  <si>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</si>
  <si>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</si>
  <si>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</si>
  <si>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</si>
  <si>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</si>
  <si>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</si>
  <si>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</si>
  <si>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</si>
  <si>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</si>
  <si>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</si>
  <si>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</si>
  <si>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</si>
  <si>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</si>
  <si>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</si>
  <si>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</si>
  <si>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</si>
  <si>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</si>
  <si>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</si>
  <si>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</si>
  <si>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</si>
  <si>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</si>
  <si>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</si>
  <si>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</si>
  <si>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</si>
  <si>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</si>
  <si>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</si>
  <si>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</si>
  <si>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</si>
  <si>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</si>
  <si>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</si>
  <si>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</si>
  <si>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</si>
  <si>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</si>
  <si>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</si>
  <si>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</si>
  <si>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</si>
  <si>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</si>
  <si>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</si>
  <si>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</si>
  <si>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</si>
  <si>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</si>
  <si>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</si>
  <si>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</si>
  <si>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</si>
  <si>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</si>
  <si>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</si>
  <si>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</si>
  <si>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</si>
  <si>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</si>
  <si>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</si>
  <si>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</si>
  <si>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</si>
  <si>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</si>
  <si>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</si>
  <si>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</si>
  <si>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</si>
  <si>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</si>
  <si>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</si>
  <si>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</si>
  <si>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</si>
  <si>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</si>
  <si>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</si>
  <si>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</si>
  <si>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</si>
  <si>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</si>
  <si>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</si>
  <si>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</si>
  <si>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</si>
  <si>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</si>
  <si>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</si>
  <si>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</si>
  <si>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</si>
  <si>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</si>
  <si>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</si>
  <si>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</si>
  <si>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</si>
  <si>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</si>
  <si>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</si>
  <si>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</si>
  <si>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</si>
  <si>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</si>
  <si>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</si>
  <si>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</si>
  <si>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</si>
  <si>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</si>
  <si>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</si>
  <si>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</si>
  <si>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</si>
  <si>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</si>
  <si>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</si>
  <si>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</si>
  <si>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</si>
  <si>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</si>
  <si>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</si>
  <si>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</si>
  <si>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</si>
  <si>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</si>
  <si>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</si>
  <si>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</si>
  <si>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</si>
  <si>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</si>
  <si>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</si>
  <si>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</si>
  <si>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</si>
  <si>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</si>
  <si>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</si>
  <si>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</si>
  <si>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</si>
  <si>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</si>
  <si>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</si>
  <si>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</si>
  <si>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</si>
  <si>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</si>
  <si>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</si>
  <si>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</si>
  <si>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</si>
  <si>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</si>
  <si>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</si>
  <si>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</si>
  <si>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</si>
  <si>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</si>
  <si>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</si>
  <si>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</si>
  <si>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</si>
  <si>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</si>
  <si>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</si>
  <si>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</si>
  <si>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</si>
  <si>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</si>
  <si>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</si>
  <si>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</si>
  <si>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</si>
  <si>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</si>
  <si>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</si>
  <si>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</si>
  <si>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</si>
  <si>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</si>
  <si>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</si>
  <si>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</si>
  <si>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</si>
  <si>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</si>
  <si>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</si>
  <si>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</si>
  <si>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</si>
  <si>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</si>
  <si>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</si>
  <si>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</si>
  <si>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</si>
  <si>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</si>
  <si>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</si>
  <si>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</si>
  <si>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</si>
  <si>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</si>
  <si>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</si>
  <si>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</si>
  <si>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</si>
  <si>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</si>
  <si>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</si>
  <si>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</si>
  <si>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</si>
  <si>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</si>
  <si>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</si>
  <si>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</si>
  <si>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</si>
  <si>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</si>
  <si>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</si>
  <si>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</si>
  <si>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</si>
  <si>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</si>
  <si>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</si>
  <si>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</si>
  <si>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</si>
  <si>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</si>
  <si>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</si>
  <si>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</si>
  <si>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</si>
  <si>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</si>
  <si>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</si>
  <si>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</si>
  <si>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</si>
  <si>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</si>
  <si>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</si>
  <si>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</si>
  <si>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</si>
  <si>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</si>
  <si>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</si>
  <si>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</si>
  <si>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</si>
  <si>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</si>
  <si>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</si>
  <si>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</si>
  <si>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</si>
  <si>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</si>
  <si>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</si>
  <si>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</si>
  <si>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</si>
  <si>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</si>
  <si>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</si>
  <si>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</si>
  <si>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</si>
  <si>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</si>
  <si>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</si>
  <si>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</si>
  <si>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</si>
  <si>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</si>
  <si>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</si>
  <si>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</si>
  <si>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</si>
  <si>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</si>
  <si>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</si>
  <si>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</si>
  <si>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</si>
  <si>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</si>
  <si>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</si>
  <si>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</si>
  <si>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</si>
  <si>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</si>
  <si>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</si>
  <si>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</si>
  <si>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</si>
  <si>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</si>
  <si>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</si>
  <si>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</si>
  <si>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</si>
  <si>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</si>
  <si>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</si>
  <si>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</si>
  <si>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</si>
  <si>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</si>
  <si>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</si>
  <si>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</si>
  <si>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</si>
  <si>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</si>
  <si>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</si>
  <si>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</si>
  <si>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</si>
  <si>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</si>
  <si>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</si>
  <si>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</si>
  <si>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</si>
  <si>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</si>
  <si>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</si>
  <si>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</si>
  <si>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</si>
  <si>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</si>
  <si>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</si>
  <si>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</si>
  <si>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</si>
  <si>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</si>
  <si>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</si>
  <si>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</si>
  <si>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</si>
  <si>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</si>
  <si>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</si>
  <si>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</si>
  <si>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</si>
  <si>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</si>
  <si>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</si>
  <si>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</si>
  <si>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</si>
  <si>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</si>
  <si>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</si>
  <si>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</si>
  <si>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</si>
  <si>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</si>
  <si>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</si>
  <si>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</si>
  <si>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</si>
  <si>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</si>
  <si>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</si>
  <si>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</si>
  <si>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</si>
  <si>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</si>
  <si>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</si>
  <si>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</si>
  <si>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</si>
  <si>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</si>
  <si>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</si>
  <si>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</si>
  <si>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</si>
  <si>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</si>
  <si>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</si>
  <si>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</si>
  <si>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</si>
  <si>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</si>
  <si>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</si>
  <si>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</si>
  <si>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</si>
  <si>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</si>
  <si>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</si>
  <si>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</si>
  <si>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</si>
  <si>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</si>
  <si>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</si>
  <si>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</si>
  <si>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</si>
  <si>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</si>
  <si>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</si>
  <si>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</si>
  <si>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</si>
  <si>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</si>
  <si>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</si>
  <si>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</si>
  <si>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</si>
  <si>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</si>
  <si>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</si>
  <si>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</si>
  <si>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</si>
  <si>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</si>
  <si>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</si>
  <si>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</si>
  <si>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</si>
  <si>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</si>
  <si>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</si>
  <si>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</si>
  <si>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</si>
  <si>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</si>
  <si>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</si>
  <si>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</si>
  <si>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</si>
  <si>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</si>
  <si>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</si>
  <si>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</si>
  <si>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</si>
  <si>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</si>
  <si>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</si>
  <si>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</si>
  <si>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</si>
  <si>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</si>
  <si>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</si>
  <si>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</si>
  <si>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</si>
  <si>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</si>
  <si>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</si>
  <si>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</si>
  <si>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</si>
  <si>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</si>
  <si>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</si>
  <si>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</si>
  <si>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</si>
  <si>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</si>
  <si>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</si>
  <si>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</si>
  <si>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</si>
  <si>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</si>
  <si>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</si>
  <si>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</si>
  <si>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</si>
  <si>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</si>
  <si>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</si>
  <si>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</si>
  <si>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</si>
  <si>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</si>
  <si>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</si>
  <si>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</si>
  <si>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</si>
  <si>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</si>
  <si>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</si>
  <si>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</si>
  <si>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</si>
  <si>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</si>
  <si>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</si>
  <si>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</si>
  <si>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</si>
  <si>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</si>
  <si>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</si>
  <si>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</si>
  <si>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</si>
  <si>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</si>
  <si>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</si>
  <si>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</si>
  <si>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</si>
  <si>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</si>
  <si>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</si>
  <si>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</si>
  <si>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</si>
  <si>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</si>
  <si>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</si>
  <si>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</si>
  <si>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</si>
  <si>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</si>
  <si>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</si>
  <si>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</si>
  <si>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</si>
  <si>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</si>
  <si>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</si>
  <si>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</si>
  <si>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</si>
  <si>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</si>
  <si>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</si>
  <si>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</si>
  <si>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</si>
  <si>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</si>
  <si>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</si>
  <si>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</si>
  <si>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</si>
  <si>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</si>
  <si>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</si>
  <si>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</si>
  <si>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</si>
  <si>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</si>
  <si>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</si>
  <si>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</si>
  <si>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</si>
  <si>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</si>
  <si>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</si>
  <si>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</si>
  <si>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</si>
  <si>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</si>
  <si>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</si>
  <si>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</si>
  <si>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</si>
  <si>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</si>
  <si>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</si>
  <si>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</si>
  <si>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</si>
  <si>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</si>
  <si>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</si>
  <si>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</si>
  <si>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</si>
  <si>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</si>
  <si>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</si>
  <si>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</si>
  <si>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</si>
  <si>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</si>
  <si>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</si>
  <si>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</si>
  <si>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</si>
  <si>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</si>
  <si>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</si>
  <si>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</si>
  <si>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</si>
  <si>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</si>
  <si>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</si>
  <si>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</si>
  <si>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</si>
  <si>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</si>
  <si>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</si>
  <si>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</si>
  <si>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</si>
  <si>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</si>
  <si>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</si>
  <si>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</si>
  <si>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</si>
  <si>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</si>
  <si>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</si>
  <si>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</si>
  <si>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</si>
  <si>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</si>
  <si>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</si>
  <si>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</si>
  <si>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</si>
  <si>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</si>
  <si>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</si>
  <si>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</si>
  <si>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</si>
  <si>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</si>
  <si>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</si>
  <si>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</si>
  <si>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</si>
  <si>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</si>
  <si>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</si>
  <si>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</si>
  <si>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</si>
  <si>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</si>
  <si>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</si>
  <si>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</si>
  <si>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</si>
  <si>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</si>
  <si>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</si>
  <si>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</si>
  <si>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</si>
  <si>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</si>
  <si>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</si>
  <si>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</si>
  <si>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</si>
  <si>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</si>
  <si>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</si>
  <si>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</si>
  <si>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</si>
  <si>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</si>
  <si>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</si>
  <si>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</si>
  <si>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</si>
  <si>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</si>
  <si>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</si>
  <si>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</si>
  <si>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</si>
  <si>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</si>
  <si>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</si>
  <si>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</si>
  <si>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</si>
  <si>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</si>
  <si>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</si>
  <si>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</si>
  <si>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</si>
  <si>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</si>
  <si>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</si>
  <si>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</si>
  <si>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</si>
  <si>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</si>
  <si>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</si>
  <si>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</si>
  <si>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</si>
  <si>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</si>
  <si>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</si>
  <si>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</si>
  <si>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</si>
  <si>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</si>
  <si>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</si>
  <si>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</si>
  <si>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</si>
  <si>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</si>
  <si>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</si>
  <si>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</si>
  <si>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</si>
  <si>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</si>
  <si>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</si>
  <si>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</si>
  <si>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</si>
  <si>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</si>
  <si>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</si>
  <si>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</si>
  <si>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</si>
  <si>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</si>
  <si>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</si>
  <si>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</si>
  <si>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</si>
  <si>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</si>
  <si>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</si>
  <si>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</si>
  <si>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</si>
  <si>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</si>
  <si>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</si>
  <si>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</si>
  <si>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</si>
  <si>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</si>
  <si>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</si>
  <si>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</si>
  <si>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</si>
  <si>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</si>
  <si>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</si>
  <si>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</si>
  <si>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</si>
  <si>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</si>
  <si>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</si>
  <si>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</si>
  <si>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</si>
  <si>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</si>
  <si>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</si>
  <si>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</si>
  <si>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</si>
  <si>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</si>
  <si>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</si>
  <si>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</si>
  <si>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</si>
  <si>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</si>
  <si>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</si>
  <si>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</si>
  <si>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</si>
  <si>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</si>
  <si>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</si>
  <si>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</si>
  <si>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</si>
  <si>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</si>
  <si>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</si>
  <si>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</si>
  <si>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</si>
  <si>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</si>
  <si>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</si>
  <si>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</si>
  <si>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</si>
  <si>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</si>
  <si>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</si>
  <si>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</si>
  <si>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</si>
  <si>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</si>
  <si>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</si>
  <si>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</si>
  <si>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</si>
  <si>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</si>
  <si>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</si>
  <si>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</si>
  <si>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</si>
  <si>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</si>
  <si>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</si>
  <si>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</si>
  <si>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</si>
  <si>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</si>
  <si>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</si>
  <si>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</si>
  <si>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</si>
  <si>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</si>
  <si>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</si>
  <si>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</si>
  <si>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</si>
  <si>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</si>
  <si>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</si>
  <si>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</si>
  <si>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</si>
  <si>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</si>
  <si>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</si>
  <si>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</si>
  <si>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</si>
  <si>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</si>
  <si>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</si>
  <si>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</si>
  <si>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</si>
  <si>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</si>
  <si>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</si>
  <si>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</si>
  <si>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</si>
  <si>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</si>
  <si>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</si>
  <si>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</si>
  <si>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</si>
  <si>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</si>
  <si>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</si>
  <si>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</si>
  <si>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</si>
  <si>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</si>
  <si>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</si>
  <si>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</si>
  <si>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</si>
  <si>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</si>
  <si>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</si>
  <si>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</si>
  <si>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</si>
  <si>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</si>
  <si>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</si>
  <si>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</si>
  <si>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</si>
  <si>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</si>
  <si>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</si>
  <si>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</si>
  <si>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</si>
  <si>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</si>
  <si>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</si>
  <si>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</si>
  <si>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</si>
  <si>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</si>
  <si>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</si>
  <si>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</si>
  <si>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</si>
  <si>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</si>
  <si>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</si>
  <si>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</si>
  <si>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</si>
  <si>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</si>
  <si>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</si>
  <si>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</si>
  <si>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</si>
  <si>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</si>
  <si>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</si>
  <si>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</si>
  <si>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</si>
  <si>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</si>
  <si>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</si>
  <si>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</si>
  <si>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</si>
  <si>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</si>
  <si>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</si>
  <si>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</si>
  <si>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</si>
  <si>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</si>
  <si>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</si>
  <si>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</si>
  <si>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</si>
  <si>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</si>
  <si>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</si>
  <si>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</si>
  <si>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</si>
  <si>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</si>
  <si>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</si>
  <si>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</si>
  <si>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</si>
  <si>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</si>
  <si>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</si>
  <si>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</si>
  <si>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</si>
  <si>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</si>
  <si>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</si>
  <si>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</si>
  <si>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</si>
  <si>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</si>
  <si>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</si>
  <si>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</si>
  <si>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</si>
  <si>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</si>
  <si>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</si>
  <si>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</si>
  <si>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</si>
  <si>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</si>
  <si>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</si>
  <si>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</si>
  <si>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</si>
  <si>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</si>
  <si>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</si>
  <si>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</si>
  <si>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</si>
  <si>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</si>
  <si>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</si>
  <si>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</si>
  <si>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</si>
  <si>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</si>
  <si>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</si>
  <si>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</si>
  <si>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</si>
  <si>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</si>
  <si>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</si>
  <si>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</si>
  <si>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</si>
  <si>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</si>
  <si>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</si>
  <si>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</si>
  <si>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</si>
  <si>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</si>
  <si>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</si>
  <si>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</si>
  <si>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</si>
  <si>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</si>
  <si>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</si>
  <si>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</si>
  <si>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</si>
  <si>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</si>
  <si>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</si>
  <si>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</si>
  <si>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</si>
  <si>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</si>
  <si>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</si>
  <si>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</si>
  <si>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</si>
  <si>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</si>
  <si>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</si>
  <si>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</si>
  <si>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</si>
  <si>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</si>
  <si>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</si>
  <si>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</si>
  <si>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</si>
  <si>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</si>
  <si>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</si>
  <si>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</si>
  <si>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</si>
  <si>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</si>
  <si>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</si>
  <si>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</si>
  <si>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</si>
  <si>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</si>
  <si>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</si>
  <si>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</si>
  <si>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</si>
  <si>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</si>
  <si>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</si>
  <si>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</si>
  <si>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</si>
  <si>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</si>
  <si>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</si>
  <si>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</si>
  <si>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</si>
  <si>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</si>
  <si>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</si>
  <si>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</si>
  <si>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</si>
  <si>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</si>
  <si>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</si>
  <si>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</si>
  <si>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</si>
  <si>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</si>
  <si>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</si>
  <si>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</si>
  <si>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</si>
  <si>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</si>
  <si>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</si>
  <si>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</si>
  <si>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</si>
  <si>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</si>
  <si>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</si>
  <si>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</si>
  <si>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</si>
  <si>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</si>
  <si>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</si>
  <si>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</si>
  <si>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</si>
  <si>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</si>
  <si>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</si>
  <si>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</si>
  <si>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</si>
  <si>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</si>
  <si>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</si>
  <si>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</si>
  <si>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</si>
  <si>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</si>
  <si>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</si>
  <si>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</si>
  <si>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</si>
  <si>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</si>
  <si>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</si>
  <si>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</si>
  <si>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</si>
  <si>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</si>
  <si>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</si>
  <si>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</si>
  <si>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</si>
  <si>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</si>
  <si>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</si>
  <si>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</si>
  <si>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</si>
  <si>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</si>
  <si>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</si>
  <si>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</si>
  <si>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</si>
  <si>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</si>
  <si>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</si>
  <si>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</si>
  <si>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</si>
  <si>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</si>
  <si>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</si>
  <si>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</si>
  <si>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</si>
  <si>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</si>
  <si>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</si>
  <si>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</si>
  <si>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</si>
  <si>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</si>
  <si>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</si>
  <si>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</si>
  <si>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</si>
  <si>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</si>
  <si>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</si>
  <si>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</si>
  <si>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</si>
  <si>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</si>
  <si>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</si>
  <si>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</si>
  <si>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</si>
  <si>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</si>
  <si>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</si>
  <si>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</si>
  <si>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</si>
  <si>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</si>
  <si>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</si>
  <si>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</si>
  <si>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</si>
  <si>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</si>
  <si>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</si>
  <si>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</si>
  <si>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</si>
  <si>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</si>
  <si>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</si>
  <si>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</si>
  <si>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</si>
  <si>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</si>
  <si>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</si>
  <si>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</si>
  <si>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</si>
  <si>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</si>
  <si>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</si>
  <si>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</si>
  <si>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</si>
  <si>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</si>
  <si>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</si>
  <si>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</si>
  <si>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</si>
  <si>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</si>
  <si>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</si>
  <si>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</si>
  <si>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</si>
  <si>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</si>
  <si>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</si>
  <si>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</si>
  <si>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</si>
  <si>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</si>
  <si>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</si>
  <si>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</si>
  <si>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</si>
  <si>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</si>
  <si>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</si>
  <si>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</si>
  <si>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</si>
  <si>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</si>
  <si>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</si>
  <si>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</si>
  <si>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</si>
  <si>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</si>
  <si>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</si>
  <si>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</si>
  <si>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</si>
  <si>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</si>
  <si>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</si>
  <si>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</si>
  <si>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</si>
  <si>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</si>
  <si>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</si>
  <si>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</si>
  <si>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</si>
  <si>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</si>
  <si>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</si>
  <si>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</si>
  <si>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</si>
  <si>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</si>
  <si>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</si>
  <si>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</si>
  <si>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</si>
  <si>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</si>
  <si>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</si>
  <si>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</si>
  <si>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</si>
  <si>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</si>
  <si>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</si>
  <si>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</si>
  <si>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</si>
  <si>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</si>
  <si>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</si>
  <si>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</si>
  <si>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</si>
  <si>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</si>
  <si>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</si>
  <si>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</si>
  <si>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</si>
  <si>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</si>
  <si>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</si>
  <si>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</si>
  <si>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</si>
  <si>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</si>
  <si>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</si>
  <si>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</si>
  <si>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</si>
  <si>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</si>
  <si>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</si>
  <si>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</si>
  <si>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</si>
  <si>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</si>
  <si>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</si>
  <si>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</si>
  <si>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</si>
  <si>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</si>
  <si>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</si>
  <si>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</si>
  <si>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</si>
  <si>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</si>
  <si>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</si>
  <si>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</si>
  <si>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</si>
  <si>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</si>
  <si>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</si>
  <si>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</si>
  <si>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</si>
  <si>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</si>
  <si>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</si>
  <si>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</si>
  <si>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</si>
  <si>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</si>
  <si>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</si>
  <si>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</si>
  <si>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</si>
  <si>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</si>
  <si>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</si>
  <si>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</si>
  <si>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</si>
  <si>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</si>
  <si>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</si>
  <si>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</si>
  <si>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</si>
  <si>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</si>
  <si>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</si>
  <si>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</si>
  <si>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</si>
  <si>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</si>
  <si>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</si>
  <si>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</si>
  <si>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</si>
  <si>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</si>
  <si>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</si>
  <si>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</si>
  <si>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</si>
  <si>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</si>
  <si>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</si>
  <si>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</si>
  <si>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</si>
  <si>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</si>
  <si>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</si>
  <si>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</si>
  <si>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</si>
  <si>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</si>
  <si>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</si>
  <si>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</si>
  <si>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</si>
  <si>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</si>
  <si>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</si>
  <si>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</si>
  <si>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</si>
  <si>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</si>
  <si>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</si>
  <si>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</si>
  <si>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</si>
  <si>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</si>
  <si>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</si>
  <si>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</si>
  <si>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</si>
  <si>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</si>
  <si>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</si>
  <si>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</si>
  <si>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</si>
  <si>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</si>
  <si>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</si>
  <si>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</si>
  <si>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</si>
  <si>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</si>
  <si>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</si>
  <si>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</si>
  <si>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</si>
  <si>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</si>
  <si>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</si>
  <si>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</si>
  <si>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</si>
  <si>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</si>
  <si>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</si>
  <si>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</si>
  <si>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</si>
  <si>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</si>
  <si>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</si>
  <si>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</si>
  <si>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</si>
  <si>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</si>
  <si>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</si>
  <si>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</si>
  <si>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</si>
  <si>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</si>
  <si>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</si>
  <si>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</si>
  <si>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</si>
  <si>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</si>
  <si>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</si>
  <si>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</si>
  <si>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</si>
  <si>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</si>
  <si>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</si>
  <si>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</si>
  <si>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</si>
  <si>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</si>
  <si>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</si>
  <si>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</si>
  <si>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</si>
  <si>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</si>
  <si>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</si>
  <si>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</si>
  <si>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</si>
  <si>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</si>
  <si>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</si>
  <si>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</si>
  <si>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</si>
  <si>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</si>
  <si>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</si>
  <si>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</si>
  <si>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</si>
  <si>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</si>
  <si>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</si>
  <si>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</si>
  <si>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</si>
  <si>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</si>
  <si>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</si>
  <si>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</si>
  <si>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</si>
  <si>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</si>
  <si>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</si>
  <si>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</si>
  <si>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</si>
  <si>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</si>
  <si>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</si>
  <si>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</si>
  <si>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</si>
  <si>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</si>
  <si>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</si>
  <si>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</si>
  <si>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</si>
  <si>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</si>
  <si>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</si>
  <si>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</si>
  <si>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</si>
  <si>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</si>
  <si>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</si>
  <si>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</si>
  <si>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</si>
  <si>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</si>
  <si>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</si>
  <si>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</si>
  <si>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</si>
  <si>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</si>
  <si>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</si>
  <si>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</si>
  <si>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</si>
  <si>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</si>
  <si>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</si>
  <si>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</si>
  <si>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</si>
  <si>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</si>
  <si>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</si>
  <si>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</si>
  <si>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</si>
  <si>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</si>
  <si>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</si>
  <si>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</si>
  <si>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</si>
  <si>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</si>
  <si>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</si>
  <si>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</si>
  <si>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</si>
  <si>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</si>
  <si>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</si>
  <si>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</si>
  <si>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</si>
  <si>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</si>
  <si>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</si>
  <si>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</si>
  <si>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</si>
  <si>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</si>
  <si>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</si>
  <si>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</si>
  <si>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</si>
  <si>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</si>
  <si>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</si>
  <si>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</si>
  <si>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</si>
  <si>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</si>
  <si>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</si>
  <si>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</si>
  <si>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</si>
  <si>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</si>
  <si>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</si>
  <si>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</si>
  <si>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</si>
  <si>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</si>
  <si>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</si>
  <si>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</si>
  <si>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</si>
  <si>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</si>
  <si>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</si>
  <si>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</si>
  <si>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</si>
  <si>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</si>
  <si>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</si>
  <si>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</si>
  <si>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</si>
  <si>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</si>
  <si>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</si>
  <si>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</si>
  <si>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</si>
  <si>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</si>
  <si>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</si>
  <si>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</si>
  <si>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</si>
  <si>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</si>
  <si>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</si>
  <si>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</si>
  <si>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</si>
  <si>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</si>
  <si>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</si>
  <si>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</si>
  <si>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</si>
  <si>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</si>
  <si>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</si>
  <si>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</si>
  <si>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</si>
  <si>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</si>
  <si>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</si>
  <si>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</si>
  <si>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</si>
  <si>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</si>
  <si>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</si>
  <si>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</si>
  <si>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</si>
  <si>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</si>
  <si>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</si>
  <si>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</si>
  <si>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</si>
  <si>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</si>
  <si>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</si>
  <si>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</si>
  <si>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</si>
  <si>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</si>
  <si>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</si>
  <si>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</si>
  <si>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</si>
  <si>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</si>
  <si>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</si>
  <si>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</si>
  <si>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</si>
  <si>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</si>
  <si>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</si>
  <si>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</si>
  <si>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</si>
  <si>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</si>
  <si>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</si>
  <si>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</si>
  <si>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</si>
  <si>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</si>
  <si>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</si>
  <si>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</si>
  <si>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</si>
  <si>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</si>
  <si>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</si>
  <si>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</si>
  <si>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</si>
  <si>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</si>
  <si>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</si>
  <si>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</si>
  <si>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</si>
  <si>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</si>
  <si>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</si>
  <si>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</si>
  <si>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</si>
  <si>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</si>
  <si>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</si>
  <si>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</si>
  <si>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</si>
  <si>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</si>
  <si>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</si>
  <si>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</si>
  <si>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</si>
  <si>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</si>
  <si>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</si>
  <si>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</si>
  <si>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</si>
  <si>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</si>
  <si>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</si>
  <si>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</si>
  <si>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</si>
  <si>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</si>
  <si>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</si>
  <si>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</si>
  <si>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</si>
  <si>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</si>
  <si>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</si>
  <si>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</si>
  <si>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</si>
  <si>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</si>
  <si>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</si>
  <si>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</si>
  <si>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</si>
  <si>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</si>
  <si>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</si>
  <si>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</si>
  <si>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</si>
  <si>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</si>
  <si>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</si>
  <si>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</si>
  <si>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</si>
  <si>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</si>
  <si>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</si>
  <si>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</si>
  <si>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</si>
  <si>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</si>
  <si>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</si>
  <si>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</si>
  <si>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</si>
  <si>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</si>
  <si>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</si>
  <si>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</si>
  <si>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</si>
  <si>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</si>
  <si>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</si>
  <si>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</si>
  <si>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</si>
  <si>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</si>
  <si>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</si>
  <si>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</si>
  <si>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</si>
  <si>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</si>
  <si>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</si>
  <si>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</si>
  <si>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</si>
  <si>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</si>
  <si>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</si>
  <si>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</si>
  <si>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</si>
  <si>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</si>
  <si>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</si>
  <si>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</si>
  <si>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</si>
  <si>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</si>
  <si>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</si>
  <si>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</si>
  <si>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</si>
  <si>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</si>
  <si>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</si>
  <si>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</si>
  <si>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</si>
  <si>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</si>
  <si>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</si>
  <si>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</si>
  <si>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</si>
  <si>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</si>
  <si>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</si>
  <si>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</si>
  <si>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</si>
  <si>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</si>
  <si>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</si>
  <si>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</si>
  <si>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</si>
  <si>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</si>
  <si>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</si>
  <si>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</si>
  <si>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</si>
  <si>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</si>
  <si>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</si>
  <si>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</si>
  <si>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</si>
  <si>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</si>
  <si>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</si>
  <si>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</si>
  <si>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</si>
  <si>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</si>
  <si>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</si>
  <si>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</si>
  <si>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</si>
  <si>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</si>
  <si>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</si>
  <si>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</si>
  <si>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</si>
  <si>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</si>
  <si>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</si>
  <si>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</si>
  <si>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</si>
  <si>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</si>
  <si>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</si>
  <si>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</si>
  <si>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</si>
  <si>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</si>
  <si>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</si>
  <si>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</si>
  <si>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</si>
  <si>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</si>
  <si>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</si>
  <si>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</si>
  <si>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</si>
  <si>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</si>
  <si>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</si>
  <si>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</si>
  <si>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</si>
  <si>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</si>
  <si>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</si>
  <si>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</si>
  <si>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</si>
  <si>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</si>
  <si>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</si>
  <si>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</si>
  <si>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</si>
  <si>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</si>
  <si>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</si>
  <si>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</si>
  <si>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</si>
  <si>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</si>
  <si>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</si>
  <si>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</si>
  <si>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</si>
  <si>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</si>
  <si>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</si>
  <si>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</si>
  <si>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</si>
  <si>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</si>
  <si>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</si>
  <si>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</si>
  <si>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</si>
  <si>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</si>
  <si>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</si>
  <si>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</si>
  <si>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</si>
  <si>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</si>
  <si>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</si>
  <si>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</si>
  <si>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</si>
  <si>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</si>
  <si>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</si>
  <si>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</si>
  <si>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</si>
  <si>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</si>
  <si>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</si>
  <si>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</si>
  <si>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</si>
  <si>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</si>
  <si>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</si>
  <si>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</si>
  <si>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</si>
  <si>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</si>
  <si>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</si>
  <si>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</si>
  <si>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</si>
  <si>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</si>
  <si>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</si>
  <si>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</si>
  <si>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</si>
  <si>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</si>
  <si>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</si>
  <si>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</si>
  <si>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</si>
  <si>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</si>
  <si>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</si>
  <si>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</si>
  <si>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</si>
  <si>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</si>
  <si>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</si>
  <si>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</si>
  <si>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</si>
  <si>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</si>
  <si>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</si>
  <si>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</si>
  <si>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</si>
  <si>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</si>
  <si>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</si>
  <si>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</si>
  <si>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</si>
  <si>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</si>
  <si>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</si>
  <si>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</si>
  <si>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</si>
  <si>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</si>
  <si>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</si>
  <si>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</si>
  <si>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</si>
  <si>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</si>
  <si>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</si>
  <si>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</si>
  <si>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</si>
  <si>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</si>
  <si>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</si>
  <si>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</si>
  <si>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</si>
  <si>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</si>
  <si>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</si>
  <si>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</si>
  <si>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</si>
  <si>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</si>
  <si>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</si>
  <si>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</si>
  <si>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</si>
  <si>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</si>
  <si>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</si>
  <si>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</si>
  <si>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</si>
  <si>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</si>
  <si>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</si>
  <si>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</si>
  <si>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</si>
  <si>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</si>
  <si>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</si>
  <si>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</si>
  <si>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</si>
  <si>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</si>
  <si>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</si>
  <si>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</si>
  <si>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</si>
  <si>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</si>
  <si>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</si>
  <si>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</si>
  <si>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</si>
  <si>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</si>
  <si>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</si>
  <si>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</si>
  <si>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</si>
  <si>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</si>
  <si>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</si>
  <si>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</si>
  <si>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</si>
  <si>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</si>
  <si>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</si>
  <si>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</si>
  <si>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</si>
  <si>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</si>
  <si>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</si>
  <si>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</si>
  <si>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</si>
  <si>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</si>
  <si>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</si>
  <si>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</si>
  <si>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</si>
  <si>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</si>
  <si>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</si>
  <si>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</si>
  <si>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</si>
  <si>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</si>
  <si>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</si>
  <si>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</si>
  <si>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</si>
  <si>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</si>
  <si>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</si>
  <si>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</si>
  <si>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</si>
  <si>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</si>
  <si>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</si>
  <si>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</si>
  <si>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</si>
  <si>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</si>
  <si>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</si>
  <si>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</si>
  <si>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</si>
  <si>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</si>
  <si>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</si>
  <si>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</si>
  <si>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</si>
  <si>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</si>
  <si>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</si>
  <si>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</si>
  <si>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</si>
  <si>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</si>
  <si>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</si>
  <si>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</si>
  <si>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</si>
  <si>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</si>
  <si>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</si>
  <si>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</si>
  <si>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</si>
  <si>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</si>
  <si>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</si>
  <si>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</si>
  <si>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</si>
  <si>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</si>
  <si>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</si>
  <si>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</si>
  <si>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</si>
  <si>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</si>
  <si>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</si>
  <si>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</si>
  <si>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</si>
  <si>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</si>
  <si>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</si>
  <si>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</si>
  <si>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</si>
  <si>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</si>
  <si>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</si>
  <si>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</si>
  <si>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</si>
  <si>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</si>
  <si>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</si>
  <si>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</si>
  <si>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</si>
  <si>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</si>
  <si>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</si>
  <si>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</si>
  <si>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</si>
  <si>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</si>
  <si>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</si>
  <si>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</si>
  <si>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</si>
  <si>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</si>
  <si>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</si>
  <si>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</si>
  <si>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</si>
  <si>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</si>
  <si>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</si>
  <si>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</si>
  <si>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</si>
  <si>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</si>
  <si>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</si>
  <si>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</si>
  <si>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</si>
  <si>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</si>
  <si>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</si>
  <si>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</si>
  <si>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</si>
  <si>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</si>
  <si>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</si>
  <si>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</si>
  <si>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</si>
  <si>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</si>
  <si>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</si>
  <si>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</si>
  <si>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</si>
  <si>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</si>
  <si>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</si>
  <si>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</si>
  <si>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</si>
  <si>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</si>
  <si>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</si>
  <si>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</si>
  <si>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</si>
  <si>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</si>
  <si>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</si>
  <si>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</si>
  <si>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</si>
  <si>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</si>
  <si>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</si>
  <si>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</si>
  <si>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</si>
  <si>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</si>
  <si>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</si>
  <si>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</si>
  <si>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</si>
  <si>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</si>
  <si>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</si>
  <si>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</si>
  <si>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</si>
  <si>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</si>
  <si>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</si>
  <si>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</si>
  <si>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</si>
  <si>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</si>
  <si>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</si>
  <si>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</si>
  <si>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</si>
  <si>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</si>
  <si>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</si>
  <si>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</si>
  <si>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</si>
  <si>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</si>
  <si>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</si>
  <si>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</si>
  <si>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</si>
  <si>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</si>
  <si>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</si>
  <si>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</si>
  <si>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</si>
  <si>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</si>
  <si>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</si>
  <si>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</si>
  <si>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</si>
  <si>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</si>
  <si>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</si>
  <si>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</si>
  <si>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</si>
  <si>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</si>
  <si>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</si>
  <si>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</si>
  <si>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</si>
  <si>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</si>
  <si>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</si>
  <si>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</si>
  <si>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</si>
  <si>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</si>
  <si>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</si>
  <si>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</si>
  <si>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</si>
  <si>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</si>
  <si>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</si>
  <si>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</si>
  <si>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</si>
  <si>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</si>
  <si>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</si>
  <si>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</si>
  <si>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</si>
  <si>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</si>
  <si>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</si>
  <si>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</si>
  <si>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</si>
  <si>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</si>
  <si>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</si>
  <si>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</si>
  <si>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</si>
  <si>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</si>
  <si>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</si>
  <si>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</si>
  <si>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</si>
  <si>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</si>
  <si>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</si>
  <si>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</si>
  <si>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</si>
  <si>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</si>
  <si>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</si>
  <si>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</si>
  <si>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</si>
  <si>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</si>
  <si>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</si>
  <si>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</si>
  <si>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</si>
  <si>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</si>
  <si>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</si>
  <si>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</si>
  <si>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</si>
  <si>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</si>
  <si>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</si>
  <si>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</si>
  <si>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</si>
  <si>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</si>
  <si>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</si>
  <si>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</si>
  <si>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</si>
  <si>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</si>
  <si>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</si>
  <si>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</si>
  <si>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</si>
  <si>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</si>
  <si>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</si>
  <si>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</si>
  <si>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</si>
  <si>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</si>
  <si>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</si>
  <si>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</si>
  <si>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</si>
  <si>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</si>
  <si>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</si>
  <si>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</si>
  <si>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</si>
  <si>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</si>
  <si>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</si>
  <si>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</si>
  <si>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</si>
  <si>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</si>
  <si>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</si>
  <si>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</si>
  <si>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</si>
  <si>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</si>
  <si>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</si>
  <si>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</si>
  <si>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</si>
  <si>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</si>
  <si>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</si>
  <si>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</si>
  <si>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</si>
  <si>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</si>
  <si>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</si>
  <si>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</si>
  <si>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</si>
  <si>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</si>
  <si>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</si>
  <si>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</si>
  <si>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</si>
  <si>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</si>
  <si>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</si>
  <si>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</si>
  <si>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</si>
  <si>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</si>
  <si>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</si>
  <si>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</si>
  <si>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</si>
  <si>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</si>
  <si>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</si>
  <si>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</si>
  <si>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</si>
  <si>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</si>
  <si>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</si>
  <si>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</si>
  <si>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</si>
  <si>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</si>
  <si>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</si>
  <si>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</si>
  <si>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</si>
  <si>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</si>
  <si>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</si>
  <si>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</si>
  <si>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</si>
  <si>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</si>
  <si>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</si>
  <si>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</si>
  <si>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</si>
  <si>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</si>
  <si>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</si>
  <si>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</si>
  <si>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</si>
  <si>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</si>
  <si>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</si>
  <si>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</si>
  <si>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</si>
  <si>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</si>
  <si>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</si>
  <si>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</si>
  <si>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</si>
  <si>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</si>
  <si>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</si>
  <si>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</si>
  <si>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</si>
  <si>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</si>
  <si>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</si>
  <si>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</si>
  <si>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</si>
  <si>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</si>
  <si>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</si>
  <si>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</si>
  <si>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</si>
  <si>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</si>
  <si>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</si>
  <si>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</si>
  <si>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</si>
  <si>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</si>
  <si>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</si>
  <si>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</si>
  <si>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</si>
  <si>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</si>
  <si>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</si>
  <si>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</si>
  <si>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</si>
  <si>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</si>
  <si>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</si>
  <si>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</si>
  <si>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</si>
  <si>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</si>
  <si>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</si>
  <si>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</si>
  <si>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</si>
  <si>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</si>
  <si>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</si>
  <si>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</si>
  <si>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</si>
  <si>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</si>
  <si>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</si>
  <si>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</si>
  <si>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</si>
  <si>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</si>
  <si>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</si>
  <si>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</si>
  <si>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</si>
  <si>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</si>
  <si>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</si>
  <si>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</si>
  <si>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</si>
  <si>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</si>
  <si>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</si>
  <si>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</si>
  <si>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</si>
  <si>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</si>
  <si>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</si>
  <si>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</si>
  <si>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</si>
  <si>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</si>
  <si>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</si>
  <si>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</si>
  <si>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</si>
  <si>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</si>
  <si>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</si>
  <si>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</si>
  <si>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</si>
  <si>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</si>
  <si>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</si>
  <si>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</si>
  <si>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</si>
  <si>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</si>
  <si>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</si>
  <si>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</si>
  <si>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</si>
  <si>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</si>
  <si>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</si>
  <si>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</si>
  <si>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</si>
  <si>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</si>
  <si>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</si>
  <si>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</si>
  <si>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</si>
  <si>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</si>
  <si>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</si>
  <si>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</si>
  <si>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</si>
  <si>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</si>
  <si>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</si>
  <si>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</si>
  <si>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</si>
  <si>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</si>
  <si>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</si>
  <si>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</si>
  <si>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</si>
  <si>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</si>
  <si>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</si>
  <si>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</si>
  <si>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</si>
  <si>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</si>
  <si>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</si>
  <si>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</si>
  <si>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</si>
  <si>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</si>
  <si>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</si>
  <si>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</si>
  <si>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</si>
  <si>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</si>
  <si>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</si>
  <si>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</si>
  <si>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</si>
  <si>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</si>
  <si>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</si>
  <si>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</si>
  <si>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</si>
  <si>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</si>
  <si>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</si>
  <si>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</si>
  <si>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</si>
  <si>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</si>
  <si>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</si>
  <si>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</si>
  <si>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</si>
  <si>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</si>
  <si>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</si>
  <si>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</si>
  <si>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</si>
  <si>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</si>
  <si>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</si>
  <si>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</si>
  <si>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</si>
  <si>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</si>
  <si>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</si>
  <si>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</si>
  <si>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</si>
  <si>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</si>
  <si>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</si>
  <si>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</si>
  <si>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</si>
  <si>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</si>
  <si>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</si>
  <si>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</si>
  <si>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</si>
  <si>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</si>
  <si>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</si>
  <si>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</si>
  <si>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</si>
  <si>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</si>
  <si>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</si>
  <si>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</si>
  <si>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</si>
  <si>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</si>
  <si>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</si>
  <si>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</si>
  <si>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</si>
  <si>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</si>
  <si>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</si>
  <si>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</si>
  <si>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</si>
  <si>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</si>
  <si>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</si>
  <si>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</si>
  <si>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</si>
  <si>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</si>
  <si>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</si>
  <si>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</si>
  <si>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</si>
  <si>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</si>
  <si>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</si>
  <si>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</si>
  <si>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</si>
  <si>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</si>
  <si>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</si>
  <si>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</si>
  <si>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</si>
  <si>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</si>
  <si>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</si>
  <si>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</si>
  <si>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</si>
  <si>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</si>
  <si>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</si>
  <si>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</si>
  <si>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</si>
  <si>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</si>
  <si>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</si>
  <si>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</si>
  <si>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</si>
  <si>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</si>
  <si>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</si>
  <si>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</si>
  <si>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</si>
  <si>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</si>
  <si>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</si>
  <si>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</si>
  <si>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</si>
  <si>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</si>
  <si>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</si>
  <si>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</si>
  <si>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</si>
  <si>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</si>
  <si>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</si>
  <si>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</si>
  <si>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</si>
  <si>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</si>
  <si>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</si>
  <si>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</si>
  <si>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</si>
  <si>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</si>
  <si>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</si>
  <si>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</si>
  <si>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</si>
  <si>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</si>
  <si>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</si>
  <si>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</si>
  <si>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</si>
  <si>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</si>
  <si>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</si>
  <si>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</si>
  <si>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</si>
  <si>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</si>
  <si>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</si>
  <si>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</si>
  <si>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</si>
  <si>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</si>
  <si>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</si>
  <si>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</si>
  <si>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</si>
  <si>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</si>
  <si>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</si>
  <si>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</si>
  <si>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</si>
  <si>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</si>
  <si>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</si>
  <si>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</si>
  <si>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</si>
  <si>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</si>
  <si>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</si>
  <si>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</si>
  <si>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</si>
  <si>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</si>
  <si>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</si>
  <si>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</si>
  <si>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</si>
  <si>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</si>
  <si>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</si>
  <si>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</si>
  <si>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</si>
  <si>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</si>
  <si>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</si>
  <si>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</si>
  <si>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</si>
  <si>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</si>
  <si>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</si>
  <si>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</si>
  <si>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</si>
  <si>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</si>
  <si>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</si>
  <si>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</si>
  <si>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</si>
  <si>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</si>
  <si>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</si>
  <si>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</si>
  <si>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</si>
  <si>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</si>
  <si>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</si>
  <si>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</si>
  <si>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</si>
  <si>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</si>
  <si>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</si>
  <si>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</si>
  <si>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</si>
  <si>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</si>
  <si>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</si>
  <si>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</si>
  <si>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</si>
  <si>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</si>
  <si>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</si>
  <si>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</si>
  <si>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</si>
  <si>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</si>
  <si>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</si>
  <si>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</si>
  <si>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</si>
  <si>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</si>
  <si>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</si>
  <si>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</si>
  <si>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</si>
  <si>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</si>
  <si>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</si>
  <si>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</si>
  <si>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</si>
  <si>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</si>
  <si>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</si>
  <si>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</si>
  <si>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</si>
  <si>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</si>
  <si>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</si>
  <si>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</si>
  <si>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</si>
  <si>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</si>
  <si>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</si>
  <si>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</si>
  <si>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</si>
  <si>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</si>
  <si>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</si>
  <si>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</si>
  <si>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</si>
  <si>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</si>
  <si>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</si>
  <si>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</si>
  <si>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</si>
  <si>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</si>
  <si>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</si>
  <si>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</si>
  <si>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</si>
  <si>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</si>
  <si>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</si>
  <si>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</si>
  <si>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</si>
  <si>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</si>
  <si>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</si>
  <si>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</si>
  <si>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</si>
  <si>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</si>
  <si>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</si>
  <si>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</si>
  <si>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</si>
  <si>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</si>
  <si>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</si>
  <si>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</si>
  <si>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</si>
  <si>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</si>
  <si>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</si>
  <si>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</si>
  <si>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</si>
  <si>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</si>
  <si>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</si>
  <si>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</si>
  <si>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</si>
  <si>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</si>
  <si>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</si>
  <si>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</si>
  <si>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</si>
  <si>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</si>
  <si>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</si>
  <si>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</si>
  <si>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</si>
  <si>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</si>
  <si>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</si>
  <si>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</si>
  <si>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</si>
  <si>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</si>
  <si>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</si>
  <si>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</si>
  <si>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</si>
  <si>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</si>
  <si>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</si>
  <si>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</si>
  <si>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</si>
  <si>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</si>
  <si>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</si>
  <si>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</si>
  <si>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</si>
  <si>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</si>
  <si>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</si>
  <si>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</si>
  <si>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</si>
  <si>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</si>
  <si>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</si>
  <si>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</si>
  <si>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</si>
  <si>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</si>
  <si>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</si>
  <si>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</si>
  <si>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</si>
  <si>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</si>
  <si>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</si>
  <si>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</si>
  <si>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</si>
  <si>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</si>
  <si>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</si>
  <si>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</si>
  <si>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</si>
  <si>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</si>
  <si>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</si>
  <si>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</si>
  <si>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</si>
  <si>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</si>
  <si>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</si>
  <si>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</si>
  <si>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</si>
  <si>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</si>
  <si>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</si>
  <si>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</si>
  <si>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</si>
  <si>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</si>
  <si>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</si>
  <si>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</si>
  <si>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</si>
  <si>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</si>
  <si>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</si>
  <si>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</si>
  <si>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</si>
  <si>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</si>
  <si>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</si>
  <si>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</si>
  <si>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</si>
  <si>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</si>
  <si>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</si>
  <si>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</si>
  <si>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</si>
  <si>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</si>
  <si>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</si>
  <si>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</si>
  <si>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</si>
  <si>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</si>
  <si>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</si>
  <si>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</si>
  <si>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</si>
  <si>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</si>
  <si>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</si>
  <si>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</si>
  <si>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</si>
  <si>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</si>
  <si>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</si>
  <si>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</si>
  <si>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</si>
  <si>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</si>
  <si>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</si>
  <si>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</si>
  <si>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</si>
  <si>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</si>
  <si>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</si>
  <si>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</si>
  <si>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</si>
  <si>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</si>
  <si>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</si>
  <si>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</si>
  <si>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</si>
  <si>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</si>
  <si>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</si>
  <si>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</si>
  <si>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</si>
  <si>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</si>
  <si>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</si>
  <si>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</si>
  <si>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</si>
  <si>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</si>
  <si>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</si>
  <si>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</si>
  <si>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</si>
  <si>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</si>
  <si>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</si>
  <si>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</si>
  <si>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</si>
  <si>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</si>
  <si>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</si>
  <si>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</si>
  <si>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</si>
  <si>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</si>
  <si>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</si>
  <si>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</si>
  <si>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</si>
  <si>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</si>
  <si>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</si>
  <si>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</si>
  <si>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</si>
  <si>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</si>
  <si>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</si>
  <si>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</si>
  <si>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</si>
  <si>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</si>
  <si>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</si>
  <si>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</si>
  <si>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</si>
  <si>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</si>
  <si>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</si>
  <si>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</si>
  <si>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</si>
  <si>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</si>
  <si>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</si>
  <si>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</si>
  <si>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</si>
  <si>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</si>
  <si>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</si>
  <si>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</si>
  <si>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</si>
  <si>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</si>
  <si>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</si>
  <si>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</si>
  <si>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</si>
  <si>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</si>
  <si>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</si>
  <si>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</si>
  <si>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</si>
  <si>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</si>
  <si>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</si>
  <si>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</si>
  <si>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</si>
  <si>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</si>
  <si>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</si>
  <si>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</si>
  <si>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</si>
  <si>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</si>
  <si>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</si>
  <si>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</si>
  <si>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</si>
  <si>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</si>
  <si>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</si>
  <si>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</si>
  <si>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</si>
  <si>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</si>
  <si>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</si>
  <si>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</si>
  <si>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</si>
  <si>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</si>
  <si>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</si>
  <si>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</si>
  <si>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</si>
  <si>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</si>
  <si>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</si>
  <si>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</si>
  <si>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</si>
  <si>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</si>
  <si>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</si>
  <si>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</si>
  <si>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</si>
  <si>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</si>
  <si>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</si>
  <si>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</si>
  <si>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</si>
  <si>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</si>
  <si>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</si>
  <si>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</si>
  <si>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</si>
  <si>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</si>
  <si>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</si>
  <si>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</si>
  <si>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</si>
  <si>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</si>
  <si>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</si>
  <si>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</si>
  <si>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</si>
  <si>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</si>
  <si>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</si>
  <si>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</si>
  <si>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</si>
  <si>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</si>
  <si>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</si>
  <si>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</si>
  <si>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</si>
  <si>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</si>
  <si>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</si>
  <si>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</si>
  <si>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</si>
  <si>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</si>
  <si>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</si>
  <si>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</si>
  <si>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</si>
  <si>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</si>
  <si>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</si>
  <si>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</si>
  <si>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</si>
  <si>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</si>
  <si>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</si>
  <si>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</si>
  <si>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</si>
  <si>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</si>
  <si>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</si>
  <si>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</si>
  <si>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</si>
  <si>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</si>
  <si>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</si>
  <si>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</si>
  <si>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</si>
  <si>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</si>
  <si>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</si>
  <si>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</si>
  <si>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</si>
  <si>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</si>
  <si>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</si>
  <si>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</si>
  <si>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</si>
  <si>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</si>
  <si>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</si>
  <si>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</si>
  <si>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</si>
  <si>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</si>
  <si>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</si>
  <si>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</si>
  <si>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</si>
  <si>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</si>
  <si>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</si>
  <si>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</si>
  <si>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</si>
  <si>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</si>
  <si>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</si>
  <si>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</si>
  <si>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</si>
  <si>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</si>
  <si>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</si>
  <si>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</si>
  <si>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</si>
  <si>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</si>
  <si>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</si>
  <si>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</si>
  <si>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</si>
  <si>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</si>
  <si>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</si>
  <si>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</si>
  <si>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</si>
  <si>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</si>
  <si>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</si>
  <si>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</si>
  <si>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</si>
  <si>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</si>
  <si>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</si>
  <si>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</si>
  <si>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</si>
  <si>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</si>
  <si>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</si>
  <si>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</si>
  <si>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</si>
  <si>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</si>
  <si>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</si>
  <si>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</si>
  <si>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</si>
  <si>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</si>
  <si>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</si>
  <si>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</si>
  <si>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</si>
  <si>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</si>
  <si>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</si>
  <si>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</si>
  <si>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</si>
  <si>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</si>
  <si>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</si>
  <si>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</si>
  <si>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</si>
  <si>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</si>
  <si>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</si>
  <si>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</si>
  <si>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</si>
  <si>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</si>
  <si>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</si>
  <si>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</si>
  <si>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</si>
  <si>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</si>
  <si>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</si>
  <si>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</si>
  <si>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</si>
  <si>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</si>
  <si>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</si>
  <si>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</si>
  <si>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</si>
  <si>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</si>
  <si>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</si>
  <si>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</si>
  <si>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</si>
  <si>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</si>
  <si>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</si>
  <si>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</si>
  <si>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</si>
  <si>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</si>
  <si>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</si>
  <si>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</si>
  <si>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</si>
  <si>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</si>
  <si>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</si>
  <si>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</si>
  <si>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</si>
  <si>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</si>
  <si>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</si>
  <si>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</si>
  <si>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</si>
  <si>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</si>
  <si>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</si>
  <si>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</si>
  <si>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</si>
  <si>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</si>
  <si>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</si>
  <si>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</si>
  <si>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</si>
  <si>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</si>
  <si>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</si>
  <si>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</si>
  <si>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</si>
  <si>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</si>
  <si>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</si>
  <si>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</si>
  <si>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</si>
  <si>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</si>
  <si>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</si>
  <si>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</si>
  <si>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</si>
  <si>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</si>
  <si>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</si>
  <si>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</si>
  <si>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</si>
  <si>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</si>
  <si>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</si>
  <si>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</si>
  <si>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</si>
  <si>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</si>
  <si>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</si>
  <si>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</si>
  <si>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</si>
  <si>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</si>
  <si>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</si>
  <si>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</si>
  <si>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</si>
  <si>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</si>
  <si>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</si>
  <si>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</si>
  <si>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</si>
  <si>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</si>
  <si>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</si>
  <si>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</si>
  <si>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</si>
  <si>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</si>
  <si>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</si>
  <si>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</si>
  <si>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</si>
  <si>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</si>
  <si>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</si>
  <si>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</si>
  <si>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</si>
  <si>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</si>
  <si>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</si>
  <si>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</si>
  <si>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</si>
  <si>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</si>
  <si>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</si>
  <si>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</si>
  <si>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</si>
  <si>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</si>
  <si>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</si>
  <si>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</si>
  <si>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</si>
  <si>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</si>
  <si>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</si>
  <si>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</si>
  <si>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</si>
  <si>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</si>
  <si>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</si>
  <si>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</si>
  <si>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</si>
  <si>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</si>
  <si>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</si>
  <si>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</si>
  <si>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</si>
  <si>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</si>
  <si>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</si>
  <si>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</si>
  <si>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</si>
  <si>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</si>
  <si>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</si>
  <si>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</si>
  <si>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</si>
  <si>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</si>
  <si>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</si>
  <si>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</si>
  <si>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</si>
  <si>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</si>
  <si>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</si>
  <si>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</si>
  <si>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</si>
  <si>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</si>
  <si>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</si>
  <si>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</si>
  <si>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</si>
  <si>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</si>
  <si>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</si>
  <si>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</si>
  <si>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</si>
  <si>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</si>
  <si>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</si>
  <si>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</si>
  <si>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</si>
  <si>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</si>
  <si>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</si>
  <si>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</si>
  <si>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</si>
  <si>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</si>
  <si>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</si>
  <si>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</si>
  <si>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</si>
  <si>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</si>
  <si>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</si>
  <si>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</si>
  <si>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</si>
  <si>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</si>
  <si>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</si>
  <si>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</si>
  <si>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</si>
  <si>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</si>
  <si>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</si>
  <si>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</si>
  <si>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</si>
  <si>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</si>
  <si>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</si>
  <si>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</si>
  <si>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</si>
  <si>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</si>
  <si>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</si>
  <si>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</si>
  <si>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</si>
  <si>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</si>
  <si>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</si>
  <si>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</si>
  <si>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</si>
  <si>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</si>
  <si>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</si>
  <si>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</si>
  <si>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</si>
  <si>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</si>
  <si>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</si>
  <si>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</si>
  <si>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</si>
  <si>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</si>
  <si>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</si>
  <si>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</si>
  <si>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</si>
  <si>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</si>
  <si>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</si>
  <si>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</si>
  <si>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</si>
  <si>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</si>
  <si>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</si>
  <si>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</si>
  <si>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</si>
  <si>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</si>
  <si>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</si>
  <si>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</si>
  <si>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</si>
  <si>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</si>
  <si>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</si>
  <si>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</si>
  <si>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</si>
  <si>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</si>
  <si>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</si>
  <si>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</si>
  <si>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</si>
  <si>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</si>
  <si>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</si>
  <si>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</si>
  <si>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</si>
  <si>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</si>
  <si>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</si>
  <si>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</si>
  <si>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</si>
  <si>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</si>
  <si>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</si>
  <si>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</si>
  <si>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</si>
  <si>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</si>
  <si>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</si>
  <si>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</si>
  <si>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</si>
  <si>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</si>
  <si>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</si>
  <si>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</si>
  <si>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</si>
  <si>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</si>
  <si>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</si>
  <si>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</si>
  <si>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</si>
  <si>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</si>
  <si>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</si>
  <si>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</si>
  <si>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</si>
  <si>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</si>
  <si>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</si>
  <si>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</si>
  <si>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</si>
  <si>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</si>
  <si>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</si>
  <si>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</si>
  <si>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</si>
  <si>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</si>
  <si>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</si>
  <si>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</si>
  <si>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</si>
  <si>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</si>
  <si>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</si>
  <si>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</si>
  <si>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</si>
  <si>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</si>
  <si>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</si>
  <si>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</si>
  <si>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</si>
  <si>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</si>
  <si>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</si>
  <si>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</si>
  <si>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</si>
  <si>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</si>
  <si>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</si>
  <si>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</si>
  <si>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</si>
  <si>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</si>
  <si>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</si>
  <si>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</si>
  <si>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</si>
  <si>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</si>
  <si>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</si>
  <si>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</si>
  <si>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</si>
  <si>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</si>
  <si>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</si>
  <si>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</si>
  <si>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</si>
  <si>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</si>
  <si>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</si>
  <si>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</si>
  <si>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</si>
  <si>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</si>
  <si>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</si>
  <si>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</si>
  <si>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</si>
  <si>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</si>
  <si>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</si>
  <si>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</si>
  <si>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</si>
  <si>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</si>
  <si>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</si>
  <si>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</si>
  <si>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</si>
  <si>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</si>
  <si>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</si>
  <si>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</si>
  <si>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</si>
  <si>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</si>
  <si>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</si>
  <si>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</si>
  <si>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</si>
  <si>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</si>
  <si>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</si>
  <si>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</si>
  <si>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</si>
  <si>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</si>
  <si>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</si>
  <si>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</si>
  <si>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</si>
  <si>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</si>
  <si>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</si>
  <si>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</si>
  <si>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</si>
  <si>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</si>
  <si>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</si>
  <si>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</si>
  <si>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</si>
  <si>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</si>
  <si>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</si>
  <si>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</si>
  <si>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</si>
  <si>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</si>
  <si>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</si>
  <si>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</si>
  <si>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</si>
  <si>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</si>
  <si>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</si>
  <si>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</si>
  <si>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</si>
  <si>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</si>
  <si>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</si>
  <si>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</si>
  <si>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</si>
  <si>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</si>
  <si>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</si>
  <si>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</si>
  <si>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</si>
  <si>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</si>
  <si>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</si>
  <si>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</si>
  <si>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</si>
  <si>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</si>
  <si>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</si>
  <si>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</si>
  <si>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</si>
  <si>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</si>
  <si>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</si>
  <si>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</si>
  <si>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</si>
  <si>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</si>
  <si>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</si>
  <si>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</si>
  <si>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</si>
  <si>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</si>
  <si>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</si>
  <si>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</si>
  <si>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</si>
  <si>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</si>
  <si>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</si>
  <si>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</si>
  <si>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</si>
  <si>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</si>
  <si>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</si>
  <si>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</si>
  <si>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</si>
  <si>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</si>
  <si>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</si>
  <si>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</si>
  <si>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</si>
  <si>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</si>
  <si>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</si>
  <si>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</si>
  <si>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</si>
  <si>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</si>
  <si>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</si>
  <si>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</si>
  <si>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</si>
  <si>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</si>
  <si>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</si>
  <si>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</si>
  <si>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</si>
  <si>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</si>
  <si>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</si>
  <si>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</si>
  <si>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</si>
  <si>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</si>
  <si>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</si>
  <si>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</si>
  <si>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</si>
  <si>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</si>
  <si>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</si>
  <si>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</si>
  <si>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</si>
  <si>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</si>
  <si>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</si>
  <si>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</si>
  <si>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</si>
  <si>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</si>
  <si>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</si>
  <si>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</si>
  <si>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</si>
  <si>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</si>
  <si>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</si>
  <si>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</si>
  <si>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</si>
  <si>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</si>
  <si>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</si>
  <si>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</si>
  <si>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</si>
  <si>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</si>
  <si>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</si>
  <si>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</si>
  <si>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</si>
  <si>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</si>
  <si>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</si>
  <si>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</si>
  <si>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</si>
  <si>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</si>
  <si>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</si>
  <si>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</si>
  <si>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</si>
  <si>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</si>
  <si>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</si>
  <si>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</si>
  <si>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</si>
  <si>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</si>
  <si>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</si>
  <si>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</si>
  <si>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</si>
  <si>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</si>
  <si>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</si>
  <si>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</si>
  <si>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</si>
  <si>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</si>
  <si>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</si>
  <si>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</si>
  <si>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</si>
  <si>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</si>
  <si>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</si>
  <si>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</si>
  <si>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</si>
  <si>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</si>
  <si>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</si>
  <si>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</si>
  <si>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</si>
  <si>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</si>
  <si>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</si>
  <si>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</si>
  <si>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</si>
  <si>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</si>
  <si>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</si>
  <si>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</si>
  <si>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</si>
  <si>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</si>
  <si>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</si>
  <si>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</si>
  <si>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</si>
  <si>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</si>
  <si>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</si>
  <si>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</si>
  <si>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</si>
  <si>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</si>
  <si>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</si>
  <si>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</si>
  <si>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</si>
  <si>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</si>
  <si>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</si>
  <si>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</si>
  <si>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</si>
  <si>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</si>
  <si>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</si>
  <si>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</si>
  <si>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</si>
  <si>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</si>
  <si>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</si>
  <si>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</si>
  <si>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</si>
  <si>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</si>
  <si>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</si>
  <si>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</si>
  <si>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</si>
  <si>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</si>
  <si>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</si>
  <si>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</si>
  <si>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</si>
  <si>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</si>
  <si>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</si>
  <si>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</si>
  <si>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</si>
  <si>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</si>
  <si>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</si>
  <si>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</si>
  <si>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</si>
  <si>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</si>
  <si>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</si>
  <si>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</si>
  <si>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</si>
  <si>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</si>
  <si>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</si>
  <si>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</si>
  <si>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</si>
  <si>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</si>
  <si>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</si>
  <si>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</si>
  <si>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</si>
  <si>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</si>
  <si>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</si>
  <si>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</si>
  <si>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</si>
  <si>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</si>
  <si>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</si>
  <si>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</si>
  <si>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</si>
  <si>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</si>
  <si>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</si>
  <si>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</si>
  <si>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</si>
  <si>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</si>
  <si>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</si>
  <si>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</si>
  <si>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</si>
  <si>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</si>
  <si>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</si>
  <si>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</si>
  <si>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</si>
  <si>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</si>
  <si>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</si>
  <si>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</si>
  <si>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</si>
  <si>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</si>
  <si>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</si>
  <si>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</si>
  <si>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</si>
  <si>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</si>
  <si>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</si>
  <si>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</si>
  <si>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</si>
  <si>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</si>
  <si>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</si>
  <si>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</si>
  <si>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</si>
  <si>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</si>
  <si>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</si>
  <si>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</si>
  <si>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</si>
  <si>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</si>
  <si>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</si>
  <si>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</si>
  <si>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</si>
  <si>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</si>
  <si>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</si>
  <si>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</si>
  <si>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</si>
  <si>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</si>
  <si>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</si>
  <si>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</si>
  <si>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</si>
  <si>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</si>
  <si>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</si>
  <si>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</si>
  <si>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</si>
  <si>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</si>
  <si>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</si>
  <si>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</si>
  <si>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</si>
  <si>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</si>
  <si>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</si>
  <si>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</si>
  <si>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</si>
  <si>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</si>
  <si>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</si>
  <si>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</si>
  <si>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</si>
  <si>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</si>
  <si>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</si>
  <si>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</si>
  <si>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</si>
  <si>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</si>
  <si>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</si>
  <si>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</si>
  <si>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</si>
  <si>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</si>
  <si>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</si>
  <si>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</si>
  <si>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</si>
  <si>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</si>
  <si>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</si>
  <si>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</si>
  <si>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</si>
  <si>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</si>
  <si>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</si>
  <si>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</si>
  <si>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</si>
  <si>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</si>
  <si>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</si>
  <si>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</si>
  <si>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</si>
  <si>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</si>
  <si>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</si>
  <si>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</si>
  <si>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</si>
  <si>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</si>
  <si>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</si>
  <si>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</si>
  <si>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</si>
  <si>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</si>
  <si>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</si>
  <si>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</si>
  <si>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</si>
  <si>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</si>
  <si>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</si>
  <si>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</si>
  <si>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</si>
  <si>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</si>
  <si>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</si>
  <si>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</si>
  <si>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</si>
  <si>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</si>
  <si>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</si>
  <si>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</si>
  <si>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</si>
  <si>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</si>
  <si>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</si>
  <si>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</si>
  <si>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</si>
  <si>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</si>
  <si>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</si>
  <si>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</si>
  <si>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</si>
  <si>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</si>
  <si>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</si>
  <si>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</si>
  <si>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</si>
  <si>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</si>
  <si>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</si>
  <si>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</si>
  <si>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</si>
  <si>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</si>
  <si>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</si>
  <si>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</si>
  <si>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</si>
  <si>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</si>
  <si>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</si>
  <si>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</si>
  <si>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</si>
  <si>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</si>
  <si>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</si>
  <si>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</si>
  <si>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</si>
  <si>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</si>
  <si>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</si>
  <si>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</si>
  <si>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</si>
  <si>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</si>
  <si>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</si>
  <si>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</si>
  <si>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</si>
  <si>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</si>
  <si>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</si>
  <si>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</si>
  <si>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</si>
  <si>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</si>
  <si>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</si>
  <si>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</si>
  <si>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</si>
  <si>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</si>
  <si>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</si>
  <si>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</si>
  <si>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</si>
  <si>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</si>
  <si>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</si>
  <si>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</si>
  <si>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</si>
  <si>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</si>
  <si>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</si>
  <si>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</si>
  <si>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</si>
  <si>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</si>
  <si>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</si>
  <si>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</si>
  <si>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</si>
  <si>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</si>
  <si>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</si>
  <si>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</si>
  <si>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</si>
  <si>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</si>
  <si>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</si>
  <si>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</si>
  <si>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</si>
  <si>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</si>
  <si>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</si>
  <si>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</si>
  <si>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</si>
  <si>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</si>
  <si>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</si>
  <si>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</si>
  <si>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</si>
  <si>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</si>
  <si>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</si>
  <si>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</si>
  <si>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</si>
  <si>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</si>
  <si>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</si>
  <si>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</si>
  <si>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</si>
  <si>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</si>
  <si>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</si>
  <si>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</si>
  <si>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</si>
  <si>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</si>
  <si>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</si>
  <si>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</si>
  <si>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</si>
  <si>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</si>
  <si>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</si>
  <si>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</si>
  <si>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</si>
  <si>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</si>
  <si>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</si>
  <si>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</si>
  <si>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</si>
  <si>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</si>
  <si>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</si>
  <si>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</si>
  <si>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</si>
  <si>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</si>
  <si>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</si>
  <si>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</si>
  <si>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</si>
  <si>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</si>
  <si>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</si>
  <si>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</si>
  <si>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</si>
  <si>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</si>
  <si>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</si>
  <si>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</si>
  <si>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</si>
  <si>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</si>
  <si>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</si>
  <si>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</si>
  <si>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</si>
  <si>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</si>
  <si>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</si>
  <si>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</si>
  <si>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</si>
  <si>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</si>
  <si>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</si>
  <si>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</si>
  <si>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</si>
  <si>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</si>
  <si>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</si>
  <si>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</si>
  <si>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</si>
  <si>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</si>
  <si>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</si>
  <si>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</si>
  <si>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</si>
  <si>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</si>
  <si>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</si>
  <si>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</si>
  <si>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</si>
  <si>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</si>
  <si>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</si>
  <si>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</si>
  <si>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</si>
  <si>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</si>
  <si>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</si>
  <si>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</si>
  <si>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</si>
  <si>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</si>
  <si>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</si>
  <si>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</si>
  <si>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</si>
  <si>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</si>
  <si>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</si>
  <si>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</si>
  <si>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</si>
  <si>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</si>
  <si>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</si>
  <si>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</si>
  <si>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</si>
  <si>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</si>
  <si>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</si>
  <si>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</si>
  <si>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</si>
  <si>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</si>
  <si>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</si>
  <si>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</si>
  <si>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</si>
  <si>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</si>
  <si>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</si>
  <si>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</si>
  <si>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</si>
  <si>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</si>
  <si>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</si>
  <si>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</si>
  <si>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</si>
  <si>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</si>
  <si>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</si>
  <si>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</si>
  <si>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</si>
  <si>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</si>
  <si>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</si>
  <si>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</si>
  <si>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</si>
  <si>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</si>
  <si>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</si>
  <si>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</si>
  <si>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</si>
  <si>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</si>
  <si>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</si>
  <si>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</si>
  <si>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</si>
  <si>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</si>
  <si>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</si>
  <si>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</si>
  <si>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</si>
  <si>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</si>
  <si>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</si>
  <si>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</si>
  <si>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</si>
  <si>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</si>
  <si>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</si>
  <si>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</si>
  <si>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</si>
  <si>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</si>
  <si>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</si>
  <si>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</si>
  <si>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</si>
  <si>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</si>
  <si>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</si>
  <si>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</si>
  <si>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</si>
  <si>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</si>
  <si>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</si>
  <si>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</si>
  <si>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</si>
  <si>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</si>
  <si>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</si>
  <si>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</si>
  <si>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</si>
  <si>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</si>
  <si>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</si>
  <si>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</si>
  <si>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</si>
  <si>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</si>
  <si>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</si>
  <si>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</si>
  <si>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</si>
  <si>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</si>
  <si>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</si>
  <si>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</si>
  <si>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</si>
  <si>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</si>
  <si>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</si>
  <si>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</si>
  <si>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</si>
  <si>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</si>
  <si>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</si>
  <si>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</si>
  <si>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</si>
  <si>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</si>
  <si>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</si>
  <si>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</si>
  <si>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</si>
  <si>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</si>
  <si>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</si>
  <si>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</si>
  <si>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</si>
  <si>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</si>
  <si>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</si>
  <si>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</si>
  <si>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</si>
  <si>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</si>
  <si>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</si>
  <si>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</si>
  <si>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</si>
  <si>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</si>
  <si>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</si>
  <si>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</si>
  <si>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</si>
  <si>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</si>
  <si>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</si>
  <si>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</si>
  <si>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</si>
  <si>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</si>
  <si>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</si>
  <si>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</si>
  <si>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</si>
  <si>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</si>
  <si>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</si>
  <si>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</si>
  <si>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</si>
  <si>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</si>
  <si>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</si>
  <si>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</si>
  <si>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</si>
  <si>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</si>
  <si>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</si>
  <si>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</si>
  <si>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</si>
  <si>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</si>
  <si>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</si>
  <si>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</si>
  <si>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</si>
  <si>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</si>
  <si>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</si>
  <si>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</si>
  <si>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</si>
  <si>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</si>
  <si>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</si>
  <si>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</si>
  <si>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</si>
  <si>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</si>
  <si>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</si>
  <si>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</si>
  <si>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</si>
  <si>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</si>
  <si>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</si>
  <si>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</si>
  <si>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</si>
  <si>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</si>
  <si>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</si>
  <si>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</si>
  <si>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</si>
  <si>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</si>
  <si>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</si>
  <si>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</si>
  <si>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</si>
  <si>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</si>
  <si>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</si>
  <si>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</si>
  <si>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</si>
  <si>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</si>
  <si>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</si>
  <si>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</si>
  <si>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</si>
  <si>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</si>
  <si>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</si>
  <si>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</si>
  <si>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</si>
  <si>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</si>
  <si>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</si>
  <si>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</si>
  <si>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</si>
  <si>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</si>
  <si>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</si>
  <si>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</si>
  <si>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</si>
  <si>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</si>
  <si>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</si>
  <si>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</si>
  <si>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</si>
  <si>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</si>
  <si>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</si>
  <si>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</si>
  <si>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</si>
  <si>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</si>
  <si>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</si>
  <si>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</si>
  <si>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</si>
  <si>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</si>
  <si>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</si>
  <si>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</si>
  <si>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</si>
  <si>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</si>
  <si>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</si>
  <si>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</si>
  <si>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</si>
  <si>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</si>
  <si>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</si>
  <si>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</si>
  <si>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</si>
  <si>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</si>
  <si>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</si>
  <si>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</si>
  <si>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</si>
  <si>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</si>
  <si>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</si>
  <si>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</si>
  <si>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</si>
  <si>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</si>
  <si>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</si>
  <si>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</si>
  <si>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</si>
  <si>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</si>
  <si>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</si>
  <si>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</si>
  <si>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</si>
  <si>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</si>
  <si>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</si>
  <si>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</si>
  <si>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</si>
  <si>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</si>
  <si>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</si>
  <si>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</si>
  <si>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</si>
  <si>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</si>
  <si>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</si>
  <si>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</si>
  <si>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</si>
  <si>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</si>
  <si>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</si>
  <si>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</si>
  <si>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</si>
  <si>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</si>
  <si>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</si>
  <si>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</si>
  <si>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</si>
  <si>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</si>
  <si>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</si>
  <si>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</si>
  <si>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</si>
  <si>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</si>
  <si>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</si>
  <si>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</si>
  <si>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</si>
  <si>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</si>
  <si>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</si>
  <si>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</si>
  <si>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</si>
  <si>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</si>
  <si>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</si>
  <si>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</si>
  <si>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</si>
  <si>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</si>
  <si>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</si>
  <si>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</si>
  <si>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</si>
  <si>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</si>
  <si>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</si>
  <si>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</si>
  <si>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</si>
  <si>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</si>
  <si>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</si>
  <si>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</si>
  <si>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</si>
  <si>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</si>
  <si>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</si>
  <si>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</si>
  <si>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</si>
  <si>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</si>
  <si>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</si>
  <si>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</si>
  <si>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</si>
  <si>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</si>
  <si>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</si>
  <si>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</si>
  <si>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</si>
  <si>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</si>
  <si>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</si>
  <si>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</si>
  <si>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</si>
  <si>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</si>
  <si>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</si>
  <si>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</si>
  <si>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</si>
  <si>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</si>
  <si>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</si>
  <si>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</si>
  <si>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</si>
  <si>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</si>
  <si>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</si>
  <si>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</si>
  <si>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</si>
  <si>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</si>
  <si>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</si>
  <si>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</si>
  <si>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</si>
  <si>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</si>
  <si>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</si>
  <si>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</si>
  <si>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</si>
  <si>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</si>
  <si>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</si>
  <si>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</si>
  <si>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</si>
  <si>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</si>
  <si>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</si>
  <si>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</si>
  <si>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</si>
  <si>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</si>
  <si>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</si>
  <si>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</si>
  <si>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</si>
  <si>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</si>
  <si>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</si>
  <si>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</si>
  <si>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</si>
  <si>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</si>
  <si>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</si>
  <si>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</si>
  <si>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</si>
  <si>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</si>
  <si>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</si>
  <si>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</si>
  <si>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</si>
  <si>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</si>
  <si>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</si>
  <si>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</si>
  <si>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</si>
  <si>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</si>
  <si>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</si>
  <si>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</si>
  <si>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</si>
  <si>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</si>
  <si>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</si>
  <si>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</si>
  <si>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</si>
  <si>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</si>
  <si>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</si>
  <si>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</si>
  <si>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</si>
  <si>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</si>
  <si>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</si>
  <si>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</si>
  <si>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</si>
  <si>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</si>
  <si>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</si>
  <si>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</si>
  <si>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</si>
  <si>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</si>
  <si>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</si>
  <si>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</si>
  <si>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</si>
  <si>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</si>
  <si>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</si>
  <si>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</si>
  <si>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</si>
  <si>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</si>
  <si>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</si>
  <si>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</si>
  <si>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</si>
  <si>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</si>
  <si>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</si>
  <si>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</si>
  <si>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</si>
  <si>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</si>
  <si>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</si>
  <si>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</si>
  <si>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</si>
  <si>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</si>
  <si>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</si>
  <si>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</si>
  <si>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</si>
  <si>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</si>
  <si>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</si>
  <si>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</si>
  <si>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</si>
  <si>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</si>
  <si>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</si>
  <si>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</si>
  <si>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</si>
  <si>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</si>
  <si>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</si>
  <si>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</si>
  <si>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</si>
  <si>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</si>
  <si>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</si>
  <si>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</si>
  <si>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</si>
  <si>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</si>
  <si>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</si>
  <si>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</si>
  <si>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</si>
  <si>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</si>
  <si>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</si>
  <si>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</si>
  <si>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</si>
  <si>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</si>
  <si>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</si>
  <si>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</si>
  <si>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</si>
  <si>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</si>
  <si>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</si>
  <si>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</si>
  <si>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</si>
  <si>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</si>
  <si>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</si>
  <si>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</si>
  <si>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</si>
  <si>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</si>
  <si>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</si>
  <si>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</si>
  <si>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</si>
  <si>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</si>
  <si>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</si>
  <si>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</si>
  <si>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</si>
  <si>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</si>
  <si>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</si>
  <si>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</si>
  <si>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</si>
  <si>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</si>
  <si>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</si>
  <si>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</si>
  <si>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</si>
  <si>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</si>
  <si>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</si>
  <si>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</si>
  <si>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</si>
  <si>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</si>
  <si>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</si>
  <si>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</si>
  <si>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</si>
  <si>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</si>
  <si>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</si>
  <si>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</si>
  <si>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</si>
  <si>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</si>
  <si>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</si>
  <si>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</si>
  <si>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</si>
  <si>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</si>
  <si>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</si>
  <si>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</si>
  <si>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</si>
  <si>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</si>
  <si>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</si>
  <si>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</si>
  <si>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</si>
  <si>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</si>
  <si>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</si>
  <si>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</si>
  <si>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</si>
  <si>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</si>
  <si>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</si>
  <si>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</si>
  <si>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</si>
  <si>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</si>
  <si>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</si>
  <si>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</si>
  <si>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</si>
  <si>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</si>
  <si>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</si>
  <si>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</si>
  <si>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</si>
  <si>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</si>
  <si>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</si>
  <si>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</si>
  <si>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</si>
  <si>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</si>
  <si>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</si>
  <si>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</si>
  <si>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</si>
  <si>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</si>
  <si>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</si>
  <si>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</si>
  <si>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</si>
  <si>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</si>
  <si>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</si>
  <si>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</si>
  <si>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</si>
  <si>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</si>
  <si>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</si>
  <si>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</si>
  <si>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</si>
  <si>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</si>
  <si>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</si>
  <si>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</si>
  <si>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</si>
  <si>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</si>
  <si>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</si>
  <si>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</si>
  <si>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</si>
  <si>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</si>
  <si>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</si>
  <si>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</si>
  <si>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</si>
  <si>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</si>
  <si>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</si>
  <si>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</si>
  <si>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</si>
  <si>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</si>
  <si>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</si>
  <si>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</si>
  <si>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</si>
  <si>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</si>
  <si>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</si>
  <si>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</si>
  <si>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</si>
  <si>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</si>
  <si>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</si>
  <si>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</si>
  <si>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</si>
  <si>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</si>
  <si>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</si>
  <si>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</si>
  <si>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</si>
  <si>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</si>
  <si>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</si>
  <si>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</si>
  <si>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</si>
  <si>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</si>
  <si>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</si>
  <si>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</si>
  <si>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</si>
  <si>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</si>
  <si>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</si>
  <si>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</si>
  <si>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</si>
  <si>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</si>
  <si>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</si>
  <si>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</si>
  <si>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</si>
  <si>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</si>
  <si>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</si>
  <si>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</si>
  <si>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</si>
  <si>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</si>
  <si>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</si>
  <si>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</si>
  <si>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</si>
  <si>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</si>
  <si>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</si>
  <si>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</si>
  <si>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</si>
  <si>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</si>
  <si>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</si>
  <si>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</si>
  <si>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</si>
  <si>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</si>
  <si>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</si>
  <si>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</si>
  <si>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</si>
  <si>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</si>
  <si>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</si>
  <si>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</si>
  <si>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</si>
  <si>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</si>
  <si>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</si>
  <si>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</si>
  <si>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</si>
  <si>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</si>
  <si>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</si>
  <si>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</si>
  <si>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</si>
  <si>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</si>
  <si>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</si>
  <si>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</si>
  <si>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</si>
  <si>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</si>
  <si>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</si>
  <si>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</si>
  <si>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</si>
  <si>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</si>
  <si>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</si>
  <si>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</si>
  <si>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</si>
  <si>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</si>
  <si>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</si>
  <si>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</si>
  <si>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</si>
  <si>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</si>
  <si>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</si>
  <si>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</si>
  <si>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</si>
  <si>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</si>
  <si>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</si>
  <si>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</si>
  <si>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</si>
  <si>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</si>
  <si>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</si>
  <si>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</si>
  <si>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</si>
  <si>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</si>
  <si>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</si>
  <si>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</si>
  <si>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</si>
  <si>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</si>
  <si>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</si>
  <si>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</si>
  <si>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</si>
  <si>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</si>
  <si>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</si>
  <si>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</si>
  <si>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</si>
  <si>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</si>
  <si>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</si>
  <si>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</si>
  <si>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</si>
  <si>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</si>
  <si>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</si>
  <si>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</si>
  <si>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</si>
  <si>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</si>
  <si>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</si>
  <si>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</si>
  <si>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</si>
  <si>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</si>
  <si>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</si>
  <si>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</si>
  <si>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</si>
  <si>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</si>
  <si>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</si>
  <si>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</si>
  <si>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</si>
  <si>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</si>
  <si>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</si>
  <si>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</si>
  <si>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</si>
  <si>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</si>
  <si>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</si>
  <si>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</si>
  <si>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</si>
  <si>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</si>
  <si>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</si>
  <si>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</si>
  <si>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</si>
  <si>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</si>
  <si>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</si>
  <si>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</si>
  <si>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</si>
  <si>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</si>
  <si>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</si>
  <si>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</si>
  <si>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</si>
  <si>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</si>
  <si>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</si>
  <si>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</si>
  <si>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</si>
  <si>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</si>
  <si>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</si>
  <si>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</si>
  <si>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</si>
  <si>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</si>
  <si>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</si>
  <si>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</si>
  <si>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</si>
  <si>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</si>
  <si>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</si>
  <si>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</si>
  <si>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</si>
  <si>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</si>
  <si>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</si>
  <si>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</si>
  <si>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</si>
  <si>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</si>
  <si>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</si>
  <si>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</si>
  <si>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</si>
  <si>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</si>
  <si>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</si>
  <si>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</si>
  <si>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</si>
  <si>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</si>
  <si>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</si>
  <si>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</si>
  <si>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</si>
  <si>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</si>
  <si>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</si>
  <si>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</si>
  <si>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</si>
  <si>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</si>
  <si>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</si>
  <si>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</si>
  <si>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</si>
  <si>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</si>
  <si>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</si>
  <si>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</si>
  <si>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</si>
  <si>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</si>
  <si>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</si>
  <si>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</si>
  <si>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</si>
  <si>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</si>
  <si>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</si>
  <si>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</si>
  <si>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</si>
  <si>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</si>
  <si>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</si>
  <si>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</si>
  <si>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</si>
  <si>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</si>
  <si>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</si>
  <si>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</si>
  <si>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</si>
  <si>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</si>
  <si>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</si>
  <si>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</si>
  <si>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</si>
  <si>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</si>
  <si>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</si>
  <si>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</si>
  <si>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</si>
  <si>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</si>
  <si>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</si>
  <si>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</si>
  <si>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</si>
  <si>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</si>
  <si>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</si>
  <si>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</si>
  <si>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</si>
  <si>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</si>
  <si>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</si>
  <si>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</si>
  <si>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</si>
  <si>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</si>
  <si>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</si>
  <si>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</si>
  <si>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</si>
  <si>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</si>
  <si>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</si>
  <si>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</si>
  <si>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</si>
  <si>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</si>
  <si>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</si>
  <si>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</si>
  <si>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</si>
  <si>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</si>
  <si>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</si>
  <si>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</si>
  <si>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</si>
  <si>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</si>
  <si>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</si>
  <si>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</si>
  <si>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</si>
  <si>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</si>
  <si>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</si>
  <si>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</si>
  <si>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</si>
  <si>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</si>
  <si>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</si>
  <si>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</si>
  <si>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</si>
  <si>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</si>
  <si>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</si>
  <si>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</si>
  <si>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</si>
  <si>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</si>
  <si>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</si>
  <si>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</si>
  <si>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</si>
  <si>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</si>
  <si>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</si>
  <si>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</si>
  <si>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</si>
  <si>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</si>
  <si>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</si>
  <si>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</si>
  <si>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</si>
  <si>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</si>
  <si>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</si>
  <si>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</si>
  <si>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</si>
  <si>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</si>
  <si>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</si>
  <si>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</si>
  <si>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</si>
  <si>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</si>
  <si>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</si>
  <si>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</si>
  <si>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</si>
  <si>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</si>
  <si>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</si>
  <si>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</si>
  <si>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</si>
  <si>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</si>
  <si>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</si>
  <si>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</si>
  <si>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</si>
  <si>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</si>
  <si>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</si>
  <si>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</si>
  <si>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</si>
  <si>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</si>
  <si>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</si>
  <si>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</si>
  <si>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</si>
  <si>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</si>
  <si>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</si>
  <si>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</si>
  <si>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</si>
  <si>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</si>
  <si>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</si>
  <si>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</si>
  <si>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</si>
  <si>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</si>
  <si>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</si>
  <si>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</si>
  <si>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</si>
  <si>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</si>
  <si>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</si>
  <si>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</si>
  <si>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</si>
  <si>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</si>
  <si>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</si>
  <si>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</si>
  <si>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</si>
  <si>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</si>
  <si>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</si>
  <si>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</si>
  <si>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</si>
  <si>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</si>
  <si>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</si>
  <si>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</si>
  <si>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</si>
  <si>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</si>
  <si>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</si>
  <si>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</si>
  <si>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</si>
  <si>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</si>
  <si>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</si>
  <si>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</si>
  <si>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</si>
  <si>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</si>
  <si>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</si>
  <si>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</si>
  <si>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</si>
  <si>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</si>
  <si>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</si>
  <si>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</si>
  <si>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</si>
  <si>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</si>
  <si>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</si>
  <si>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</si>
  <si>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</si>
  <si>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</si>
  <si>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</si>
  <si>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</si>
  <si>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</si>
  <si>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</si>
  <si>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</si>
  <si>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</si>
  <si>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</si>
  <si>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</si>
  <si>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</si>
  <si>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</si>
  <si>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</si>
  <si>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</si>
  <si>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</si>
  <si>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</si>
  <si>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</si>
  <si>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</si>
  <si>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</si>
  <si>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</si>
  <si>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</si>
  <si>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</si>
  <si>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</si>
  <si>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</si>
  <si>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</si>
  <si>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</si>
  <si>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</si>
  <si>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</si>
  <si>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</si>
  <si>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</si>
  <si>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</si>
  <si>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</si>
  <si>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</si>
  <si>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</si>
  <si>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</si>
  <si>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</si>
  <si>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</si>
  <si>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</si>
  <si>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</si>
  <si>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</si>
  <si>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</si>
  <si>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</si>
  <si>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</si>
  <si>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</si>
  <si>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</si>
  <si>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</si>
  <si>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</si>
  <si>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</si>
  <si>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</si>
  <si>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</si>
  <si>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</si>
  <si>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</si>
  <si>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</si>
  <si>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</si>
  <si>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</si>
  <si>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</si>
  <si>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</si>
  <si>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</si>
  <si>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</si>
  <si>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</si>
  <si>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</si>
  <si>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</si>
  <si>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</si>
  <si>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</si>
  <si>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</si>
  <si>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</si>
  <si>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</si>
  <si>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</si>
  <si>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</si>
  <si>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</si>
  <si>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</si>
  <si>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</si>
  <si>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</si>
  <si>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</si>
  <si>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</si>
  <si>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</si>
  <si>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</si>
  <si>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</si>
  <si>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</si>
  <si>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</si>
  <si>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</si>
  <si>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</si>
  <si>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</si>
  <si>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</si>
  <si>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</si>
  <si>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</si>
  <si>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</si>
  <si>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</si>
  <si>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</si>
  <si>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</si>
  <si>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</si>
  <si>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</si>
  <si>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</si>
  <si>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</si>
  <si>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</si>
  <si>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</si>
  <si>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</si>
  <si>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</si>
  <si>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</si>
  <si>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</si>
  <si>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</si>
  <si>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</si>
  <si>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</si>
  <si>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</si>
  <si>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</si>
  <si>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</si>
  <si>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</si>
  <si>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</si>
  <si>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</si>
  <si>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</si>
  <si>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</si>
  <si>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</si>
  <si>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</si>
  <si>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</si>
  <si>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</si>
  <si>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</si>
  <si>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</si>
  <si>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</si>
  <si>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</si>
  <si>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</si>
  <si>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</si>
  <si>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</si>
  <si>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</si>
  <si>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</si>
  <si>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</si>
  <si>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</si>
  <si>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</si>
  <si>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</si>
  <si>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</si>
  <si>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</si>
  <si>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</si>
  <si>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</si>
  <si>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</si>
  <si>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</si>
  <si>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</si>
  <si>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</si>
  <si>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</si>
  <si>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</si>
  <si>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</si>
  <si>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</si>
  <si>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</si>
  <si>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</si>
  <si>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</si>
  <si>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</si>
  <si>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</si>
  <si>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</si>
  <si>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</si>
  <si>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</si>
  <si>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</si>
  <si>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</si>
  <si>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</si>
  <si>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</si>
  <si>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</si>
  <si>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</si>
  <si>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</si>
  <si>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</si>
  <si>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</si>
  <si>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</si>
  <si>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</si>
  <si>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</si>
  <si>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</si>
  <si>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</si>
  <si>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</si>
  <si>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</si>
  <si>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</si>
  <si>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</si>
  <si>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</si>
  <si>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</si>
  <si>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</si>
  <si>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</si>
  <si>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</si>
  <si>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</si>
  <si>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</si>
  <si>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</si>
  <si>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</si>
  <si>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</si>
  <si>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</si>
  <si>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</si>
  <si>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</si>
  <si>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</si>
  <si>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</si>
  <si>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</si>
  <si>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</si>
  <si>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</si>
  <si>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</si>
  <si>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</si>
  <si>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</si>
  <si>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</si>
  <si>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</si>
  <si>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</si>
  <si>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</si>
  <si>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</si>
  <si>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</si>
  <si>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</si>
  <si>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</si>
  <si>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</si>
  <si>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</si>
  <si>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</si>
  <si>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</si>
  <si>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</si>
  <si>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</si>
  <si>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</si>
  <si>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</si>
  <si>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</si>
  <si>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</si>
  <si>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</si>
  <si>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</si>
  <si>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</si>
  <si>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</si>
  <si>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</si>
  <si>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</si>
  <si>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</si>
  <si>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</si>
  <si>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</si>
  <si>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</si>
  <si>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</si>
  <si>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</si>
  <si>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</si>
  <si>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</si>
  <si>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</si>
  <si>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</si>
  <si>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</si>
  <si>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</si>
  <si>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</si>
  <si>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</si>
  <si>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</si>
  <si>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</si>
  <si>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</si>
  <si>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</si>
  <si>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</si>
  <si>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</si>
  <si>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</si>
  <si>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</si>
  <si>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</si>
  <si>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</si>
  <si>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</si>
  <si>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</si>
  <si>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</si>
  <si>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</si>
  <si>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</si>
  <si>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</si>
  <si>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</si>
  <si>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</si>
  <si>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</si>
  <si>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</si>
  <si>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</si>
  <si>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</si>
  <si>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</si>
  <si>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</si>
  <si>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</si>
  <si>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</si>
  <si>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</si>
  <si>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</si>
  <si>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</si>
  <si>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</si>
  <si>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</si>
  <si>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</si>
  <si>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</si>
  <si>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</si>
  <si>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</si>
  <si>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</si>
  <si>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</si>
  <si>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</si>
  <si>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</si>
  <si>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</si>
  <si>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</si>
  <si>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</si>
  <si>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</si>
  <si>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</si>
  <si>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</si>
  <si>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</si>
  <si>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</si>
  <si>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</si>
  <si>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</si>
  <si>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</si>
  <si>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</si>
  <si>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</si>
  <si>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</si>
  <si>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</si>
  <si>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</si>
  <si>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</si>
  <si>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</si>
  <si>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</si>
  <si>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</si>
  <si>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</si>
  <si>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</si>
  <si>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</si>
  <si>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</si>
  <si>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</si>
  <si>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</si>
  <si>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</si>
  <si>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</si>
  <si>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</si>
  <si>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</si>
  <si>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</si>
  <si>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</si>
  <si>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</si>
  <si>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</si>
  <si>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</si>
  <si>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</si>
  <si>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</si>
  <si>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</si>
  <si>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</si>
  <si>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</si>
  <si>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</si>
  <si>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</si>
  <si>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</si>
  <si>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</si>
  <si>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</si>
  <si>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</si>
  <si>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</si>
  <si>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</si>
  <si>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</si>
  <si>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</si>
  <si>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</si>
  <si>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</si>
  <si>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</si>
  <si>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</si>
  <si>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</si>
  <si>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</si>
  <si>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</si>
  <si>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</si>
  <si>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</si>
  <si>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</si>
  <si>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</si>
  <si>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</si>
  <si>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</si>
  <si>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</si>
  <si>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</si>
  <si>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</si>
  <si>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</si>
  <si>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</si>
  <si>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</si>
  <si>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</si>
  <si>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</si>
  <si>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</si>
  <si>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</si>
  <si>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</si>
  <si>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</si>
  <si>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</si>
  <si>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</si>
  <si>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</si>
  <si>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</si>
  <si>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</si>
  <si>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</si>
  <si>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</si>
  <si>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</si>
  <si>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</si>
  <si>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</si>
  <si>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</si>
  <si>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</si>
  <si>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</si>
  <si>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</si>
  <si>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</si>
  <si>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</si>
  <si>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</si>
  <si>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</si>
  <si>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</si>
  <si>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</si>
  <si>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</si>
  <si>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</si>
  <si>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</si>
  <si>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</si>
  <si>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</si>
  <si>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</si>
  <si>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</si>
  <si>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</si>
  <si>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</si>
  <si>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</si>
  <si>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</si>
  <si>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</si>
  <si>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</si>
  <si>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</si>
  <si>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</si>
  <si>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</si>
  <si>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</si>
  <si>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</si>
  <si>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</si>
  <si>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</si>
  <si>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</si>
  <si>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</si>
  <si>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</si>
  <si>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</si>
  <si>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</si>
  <si>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</si>
  <si>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</si>
  <si>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</si>
  <si>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</si>
  <si>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</si>
  <si>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</si>
  <si>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</si>
  <si>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</si>
  <si>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</si>
  <si>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</si>
  <si>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</si>
  <si>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</si>
  <si>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</si>
  <si>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</si>
  <si>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</si>
  <si>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</si>
  <si>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</si>
  <si>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</si>
  <si>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</si>
  <si>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</si>
  <si>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</si>
  <si>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</si>
  <si>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</si>
  <si>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</si>
  <si>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</si>
  <si>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</si>
  <si>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</si>
  <si>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</si>
  <si>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</si>
  <si>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</si>
  <si>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</si>
  <si>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</si>
  <si>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</si>
  <si>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</si>
  <si>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</si>
  <si>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</si>
  <si>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</si>
  <si>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</si>
  <si>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</si>
  <si>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</si>
  <si>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</si>
  <si>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</si>
  <si>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</si>
  <si>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</si>
  <si>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</si>
  <si>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</si>
  <si>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</si>
  <si>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</si>
  <si>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</si>
  <si>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</si>
  <si>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</si>
  <si>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</si>
  <si>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</si>
  <si>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</si>
  <si>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</si>
  <si>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</si>
  <si>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</si>
  <si>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</si>
  <si>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</si>
  <si>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</si>
  <si>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</si>
  <si>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</si>
  <si>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</si>
  <si>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</si>
  <si>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</si>
  <si>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</si>
  <si>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</si>
  <si>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</si>
  <si>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</si>
  <si>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</si>
  <si>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</si>
  <si>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</si>
  <si>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</si>
  <si>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</si>
  <si>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</si>
  <si>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</si>
  <si>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</si>
  <si>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</si>
  <si>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</si>
  <si>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</si>
  <si>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</si>
  <si>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</si>
  <si>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</si>
  <si>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</si>
  <si>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</si>
  <si>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</si>
  <si>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</si>
  <si>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</si>
  <si>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</si>
  <si>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</si>
  <si>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</si>
  <si>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</si>
  <si>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</si>
  <si>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</si>
  <si>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</si>
  <si>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</si>
  <si>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</si>
  <si>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</si>
  <si>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</si>
  <si>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</si>
  <si>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</si>
  <si>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</si>
  <si>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</si>
  <si>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</si>
  <si>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</si>
  <si>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</si>
  <si>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</si>
  <si>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</si>
  <si>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</si>
  <si>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</si>
  <si>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</si>
  <si>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</si>
  <si>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</si>
  <si>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</si>
  <si>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</si>
  <si>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</si>
  <si>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</si>
  <si>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</si>
  <si>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</si>
  <si>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</si>
  <si>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</si>
  <si>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</si>
  <si>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</si>
  <si>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</si>
  <si>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</si>
  <si>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</si>
  <si>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</si>
  <si>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</si>
  <si>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</si>
  <si>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</si>
  <si>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</si>
  <si>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</si>
  <si>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</si>
  <si>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</si>
  <si>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</si>
  <si>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</si>
  <si>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</si>
  <si>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</si>
  <si>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</si>
  <si>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</si>
  <si>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</si>
  <si>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</si>
  <si>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</si>
  <si>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</si>
  <si>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</si>
  <si>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</si>
  <si>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</si>
  <si>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</si>
  <si>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</si>
  <si>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</si>
  <si>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</si>
  <si>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</si>
  <si>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</si>
  <si>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</si>
  <si>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</si>
  <si>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</si>
  <si>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</si>
  <si>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</si>
  <si>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</si>
  <si>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</si>
  <si>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</si>
  <si>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</si>
  <si>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</si>
  <si>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</si>
  <si>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</si>
  <si>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</si>
  <si>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</si>
  <si>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</si>
  <si>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</si>
  <si>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</si>
  <si>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</si>
  <si>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</si>
  <si>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</si>
  <si>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</si>
  <si>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</si>
  <si>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</si>
  <si>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</si>
  <si>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</si>
  <si>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</si>
  <si>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</si>
  <si>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</si>
  <si>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</si>
  <si>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</si>
  <si>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</si>
  <si>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</si>
  <si>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</si>
  <si>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</si>
  <si>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</si>
  <si>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</si>
  <si>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</si>
  <si>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</si>
  <si>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</si>
  <si>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</si>
  <si>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</si>
  <si>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</si>
  <si>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</si>
  <si>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</si>
  <si>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</si>
  <si>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</si>
  <si>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</si>
  <si>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</si>
  <si>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</si>
  <si>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</si>
  <si>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</si>
  <si>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</si>
  <si>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</si>
  <si>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</si>
  <si>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</si>
  <si>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</si>
  <si>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</si>
  <si>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</si>
  <si>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</si>
  <si>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</si>
  <si>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</si>
  <si>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</si>
  <si>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</si>
  <si>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</si>
  <si>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</si>
  <si>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</si>
  <si>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</si>
  <si>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</si>
  <si>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</si>
  <si>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</si>
  <si>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</si>
  <si>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</si>
  <si>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</si>
  <si>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</si>
  <si>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</si>
  <si>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</si>
  <si>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</si>
  <si>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</si>
  <si>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</si>
  <si>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</si>
  <si>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</si>
  <si>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</si>
  <si>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</si>
  <si>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</si>
  <si>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</si>
  <si>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</si>
  <si>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</si>
  <si>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</si>
  <si>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</si>
  <si>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</si>
  <si>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</si>
  <si>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</si>
  <si>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</si>
  <si>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</si>
  <si>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</si>
  <si>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</si>
  <si>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</si>
  <si>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</si>
  <si>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</si>
  <si>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</si>
  <si>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</si>
  <si>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</si>
  <si>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</si>
  <si>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</si>
  <si>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</si>
  <si>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</si>
  <si>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</si>
  <si>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</si>
  <si>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</si>
  <si>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</si>
  <si>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</si>
  <si>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</si>
  <si>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</si>
  <si>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</si>
  <si>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</si>
  <si>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</si>
  <si>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</si>
  <si>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</si>
  <si>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</si>
  <si>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</si>
  <si>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</si>
  <si>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</si>
  <si>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</si>
  <si>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</si>
  <si>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</si>
  <si>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</si>
  <si>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</si>
  <si>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</si>
  <si>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</si>
  <si>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</si>
  <si>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</si>
  <si>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</si>
  <si>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</si>
  <si>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</si>
  <si>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</si>
  <si>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</si>
  <si>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</si>
  <si>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</si>
  <si>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</si>
  <si>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</si>
  <si>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</si>
  <si>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</si>
  <si>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</si>
  <si>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</si>
  <si>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</si>
  <si>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</si>
  <si>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</si>
  <si>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</si>
  <si>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</si>
  <si>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</si>
  <si>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</si>
  <si>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</si>
  <si>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</si>
  <si>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</si>
  <si>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</si>
  <si>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</si>
  <si>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</si>
  <si>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</si>
  <si>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</si>
  <si>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</si>
  <si>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</si>
  <si>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</si>
  <si>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</si>
  <si>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</si>
  <si>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</si>
  <si>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</si>
  <si>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</si>
  <si>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</si>
  <si>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</si>
  <si>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</si>
  <si>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</si>
  <si>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</si>
  <si>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</si>
  <si>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</si>
  <si>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</si>
  <si>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</si>
  <si>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</si>
  <si>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</si>
  <si>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</si>
  <si>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</si>
  <si>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</si>
  <si>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</si>
  <si>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</si>
  <si>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</si>
  <si>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</si>
  <si>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</si>
  <si>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</si>
  <si>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</si>
  <si>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</si>
  <si>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</si>
  <si>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</si>
  <si>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</si>
  <si>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</si>
  <si>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</si>
  <si>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</si>
  <si>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</si>
  <si>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</si>
  <si>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</si>
  <si>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</si>
  <si>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</si>
  <si>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</si>
  <si>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</si>
  <si>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</si>
  <si>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</si>
  <si>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</si>
  <si>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</si>
  <si>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</si>
  <si>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</si>
  <si>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</si>
  <si>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</si>
  <si>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</si>
  <si>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</si>
  <si>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</si>
  <si>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</si>
  <si>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</si>
  <si>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</si>
  <si>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</si>
  <si>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</si>
  <si>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</si>
  <si>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</si>
  <si>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</si>
  <si>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</si>
  <si>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</si>
  <si>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</si>
  <si>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</si>
  <si>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</si>
  <si>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</si>
  <si>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</si>
  <si>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</si>
  <si>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</si>
  <si>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</si>
  <si>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</si>
  <si>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</si>
  <si>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</si>
  <si>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</si>
  <si>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</si>
  <si>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</si>
  <si>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</si>
  <si>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</si>
  <si>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</si>
  <si>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</si>
  <si>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</si>
  <si>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</si>
  <si>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</si>
  <si>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</si>
  <si>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</si>
  <si>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</si>
  <si>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</si>
  <si>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</si>
  <si>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</si>
  <si>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</si>
  <si>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</si>
  <si>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</si>
  <si>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</si>
  <si>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</si>
  <si>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</si>
  <si>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</si>
  <si>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</si>
  <si>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</si>
  <si>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</si>
  <si>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</si>
  <si>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</si>
  <si>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</si>
  <si>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</si>
  <si>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</si>
  <si>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</si>
  <si>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</si>
  <si>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</si>
  <si>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</si>
  <si>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</si>
  <si>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</si>
  <si>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</si>
  <si>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</si>
  <si>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</si>
  <si>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</si>
  <si>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</si>
  <si>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</si>
  <si>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</si>
  <si>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</si>
  <si>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</si>
  <si>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</si>
  <si>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</si>
  <si>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</si>
  <si>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</si>
  <si>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</si>
  <si>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</si>
  <si>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</si>
  <si>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</si>
  <si>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</si>
  <si>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</si>
  <si>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</si>
  <si>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</si>
  <si>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</si>
  <si>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</si>
  <si>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</si>
  <si>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</si>
  <si>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</si>
  <si>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</si>
  <si>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</si>
  <si>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</si>
  <si>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</si>
  <si>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</si>
  <si>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</si>
  <si>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</si>
  <si>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</si>
  <si>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</si>
  <si>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</si>
  <si>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</si>
  <si>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</si>
  <si>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</si>
  <si>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</si>
  <si>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</si>
  <si>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</si>
  <si>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</si>
  <si>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</si>
  <si>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</si>
  <si>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</si>
  <si>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</si>
  <si>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</si>
  <si>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</si>
  <si>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</si>
  <si>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</si>
  <si>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</si>
  <si>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</si>
  <si>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</si>
  <si>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</si>
  <si>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</si>
  <si>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</si>
  <si>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</si>
  <si>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</si>
  <si>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</si>
  <si>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</si>
  <si>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</si>
  <si>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</si>
  <si>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</si>
  <si>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</si>
  <si>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</si>
  <si>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</si>
  <si>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</si>
  <si>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</si>
  <si>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</si>
  <si>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</si>
  <si>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</si>
  <si>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</si>
  <si>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</si>
  <si>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</si>
  <si>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</si>
  <si>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</si>
  <si>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</si>
  <si>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</si>
  <si>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</si>
  <si>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</si>
  <si>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</si>
  <si>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</si>
  <si>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</si>
  <si>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</si>
  <si>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</si>
  <si>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</si>
  <si>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</si>
  <si>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</si>
  <si>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</si>
  <si>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</si>
  <si>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</si>
  <si>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</si>
  <si>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</si>
  <si>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</si>
  <si>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</si>
  <si>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</si>
  <si>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</si>
  <si>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</si>
  <si>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</si>
  <si>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</si>
  <si>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</si>
  <si>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</si>
  <si>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</si>
  <si>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</si>
  <si>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</si>
  <si>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</si>
  <si>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</si>
  <si>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</si>
  <si>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</si>
  <si>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</si>
  <si>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</si>
  <si>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</si>
  <si>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</si>
  <si>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</si>
  <si>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</si>
  <si>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</si>
  <si>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</si>
  <si>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</si>
  <si>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</si>
  <si>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</si>
  <si>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</si>
  <si>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</si>
  <si>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</si>
  <si>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</si>
  <si>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</si>
  <si>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</si>
  <si>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</si>
  <si>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</si>
  <si>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</si>
  <si>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</si>
  <si>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</si>
  <si>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</si>
  <si>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</si>
  <si>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</si>
  <si>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</si>
  <si>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</si>
  <si>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</si>
  <si>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</si>
  <si>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</si>
  <si>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</si>
  <si>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</si>
  <si>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</si>
  <si>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</si>
  <si>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</si>
  <si>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</si>
  <si>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</si>
  <si>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</si>
  <si>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</si>
  <si>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</si>
  <si>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</si>
  <si>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</si>
  <si>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</si>
  <si>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</si>
  <si>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</si>
  <si>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</si>
  <si>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</si>
  <si>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</si>
  <si>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</si>
  <si>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</si>
  <si>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</si>
  <si>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</si>
  <si>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</si>
  <si>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</si>
  <si>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</si>
  <si>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</si>
  <si>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</si>
  <si>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</si>
  <si>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</si>
  <si>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</si>
  <si>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</si>
  <si>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</si>
  <si>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</si>
  <si>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</si>
  <si>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</si>
  <si>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</si>
  <si>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</si>
  <si>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</si>
  <si>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</si>
  <si>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</si>
  <si>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</si>
  <si>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</si>
  <si>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</si>
  <si>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</si>
  <si>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</si>
  <si>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</si>
  <si>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</si>
  <si>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</si>
  <si>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</si>
  <si>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</si>
  <si>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</si>
  <si>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</si>
  <si>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</si>
  <si>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</si>
  <si>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</si>
  <si>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</si>
  <si>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</si>
  <si>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</si>
  <si>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</si>
  <si>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</si>
  <si>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</si>
  <si>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</si>
  <si>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</si>
  <si>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</si>
  <si>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</si>
  <si>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</si>
  <si>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</si>
  <si>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</si>
  <si>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</si>
  <si>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</si>
  <si>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</si>
  <si>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</si>
  <si>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</si>
  <si>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</si>
  <si>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</si>
  <si>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</si>
  <si>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</si>
  <si>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</si>
  <si>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</si>
  <si>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</si>
  <si>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</si>
  <si>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</si>
  <si>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</si>
  <si>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</si>
  <si>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</si>
  <si>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</si>
  <si>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</si>
  <si>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</si>
  <si>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</si>
  <si>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</si>
  <si>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</si>
  <si>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</si>
  <si>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</si>
  <si>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</si>
  <si>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</si>
  <si>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</si>
  <si>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</si>
  <si>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</si>
  <si>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</si>
  <si>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</si>
  <si>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</si>
  <si>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</si>
  <si>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</si>
  <si>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</si>
  <si>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</si>
  <si>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</si>
  <si>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</si>
  <si>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</si>
  <si>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</si>
  <si>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</si>
  <si>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</si>
  <si>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</si>
  <si>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</si>
  <si>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</si>
  <si>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</si>
  <si>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</si>
  <si>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</si>
  <si>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</si>
  <si>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</si>
  <si>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</si>
  <si>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</si>
  <si>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</si>
  <si>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</si>
  <si>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</si>
  <si>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</si>
  <si>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</si>
  <si>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</si>
  <si>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</si>
  <si>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</si>
  <si>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</si>
  <si>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</si>
  <si>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</si>
  <si>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</si>
  <si>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</si>
  <si>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</si>
  <si>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</si>
  <si>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</si>
  <si>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</si>
  <si>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</si>
  <si>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</si>
  <si>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</si>
  <si>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</si>
  <si>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</si>
  <si>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</si>
  <si>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</si>
  <si>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</si>
  <si>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</si>
  <si>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</si>
  <si>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</si>
  <si>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</si>
  <si>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</si>
  <si>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</si>
  <si>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</si>
  <si>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</si>
  <si>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</si>
  <si>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</si>
  <si>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</si>
  <si>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</si>
  <si>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</si>
  <si>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</si>
  <si>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</si>
  <si>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</si>
  <si>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</si>
  <si>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</si>
  <si>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</si>
  <si>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</si>
  <si>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</si>
  <si>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</si>
  <si>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</si>
  <si>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</si>
  <si>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</si>
  <si>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</si>
  <si>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</si>
  <si>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</si>
  <si>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</si>
  <si>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</si>
  <si>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</si>
  <si>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</si>
  <si>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</si>
  <si>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</si>
  <si>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</si>
  <si>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</si>
  <si>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</si>
  <si>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</si>
  <si>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</si>
  <si>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</si>
  <si>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</si>
  <si>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</si>
  <si>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</si>
  <si>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</si>
  <si>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</si>
  <si>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</si>
  <si>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</si>
  <si>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</si>
  <si>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</si>
  <si>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</si>
  <si>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</si>
  <si>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</si>
  <si>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</si>
  <si>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</si>
  <si>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</si>
  <si>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</si>
  <si>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</si>
  <si>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</si>
  <si>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</si>
  <si>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</si>
  <si>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</si>
  <si>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</si>
  <si>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</si>
  <si>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</si>
  <si>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</si>
  <si>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</si>
  <si>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</si>
  <si>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</si>
  <si>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</si>
  <si>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</si>
  <si>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</si>
  <si>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</si>
  <si>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</si>
  <si>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</si>
  <si>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</si>
  <si>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</si>
  <si>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</si>
  <si>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</si>
  <si>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</si>
  <si>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</si>
  <si>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</si>
  <si>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</si>
  <si>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</si>
  <si>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</si>
  <si>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</si>
  <si>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</si>
  <si>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</si>
  <si>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</si>
  <si>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</si>
  <si>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</si>
  <si>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</si>
  <si>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</si>
  <si>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</si>
  <si>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</si>
  <si>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</si>
  <si>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</si>
  <si>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</si>
  <si>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</si>
  <si>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</si>
  <si>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</si>
  <si>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</si>
  <si>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</si>
  <si>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</si>
  <si>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</si>
  <si>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</si>
  <si>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</si>
  <si>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</si>
  <si>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</si>
  <si>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</si>
  <si>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</si>
  <si>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</si>
  <si>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</si>
  <si>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</si>
  <si>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</si>
  <si>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</si>
  <si>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</si>
  <si>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</si>
  <si>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</si>
  <si>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</si>
  <si>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</si>
  <si>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</si>
  <si>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</si>
  <si>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</si>
  <si>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</si>
  <si>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</si>
  <si>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</si>
  <si>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</si>
  <si>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</si>
  <si>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</si>
  <si>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</si>
  <si>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</si>
  <si>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</si>
  <si>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</si>
  <si>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</si>
  <si>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</si>
  <si>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</si>
  <si>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</si>
  <si>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</si>
  <si>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</si>
  <si>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</si>
  <si>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</si>
  <si>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</si>
  <si>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</si>
  <si>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</si>
  <si>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</si>
  <si>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</si>
  <si>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</si>
  <si>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</si>
  <si>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</si>
  <si>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</si>
  <si>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</si>
  <si>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</si>
  <si>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</si>
  <si>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</si>
  <si>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</si>
  <si>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</si>
  <si>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</si>
  <si>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</si>
  <si>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</si>
  <si>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</si>
  <si>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</si>
  <si>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</si>
  <si>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</si>
  <si>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</si>
  <si>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</si>
  <si>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</si>
  <si>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</si>
  <si>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</si>
  <si>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</si>
  <si>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</si>
  <si>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</si>
  <si>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</si>
  <si>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</si>
  <si>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</si>
  <si>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</si>
  <si>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</si>
  <si>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</si>
  <si>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</si>
  <si>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</si>
  <si>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</si>
  <si>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</si>
  <si>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</si>
  <si>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</si>
  <si>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</si>
  <si>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</si>
  <si>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</si>
  <si>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</si>
  <si>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</si>
  <si>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</si>
  <si>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</si>
  <si>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</si>
  <si>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</si>
  <si>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</si>
  <si>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</si>
  <si>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</si>
  <si>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</si>
  <si>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</si>
  <si>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</si>
  <si>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</si>
  <si>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</si>
  <si>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</si>
  <si>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</si>
  <si>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</si>
  <si>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</si>
  <si>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</si>
  <si>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</si>
  <si>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</si>
  <si>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</si>
  <si>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</si>
  <si>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</si>
  <si>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</si>
  <si>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</si>
  <si>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</si>
  <si>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</si>
  <si>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</si>
  <si>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</si>
  <si>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</si>
  <si>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</si>
  <si>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</si>
  <si>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</si>
  <si>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</si>
  <si>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</si>
  <si>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</si>
  <si>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</si>
  <si>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</si>
  <si>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</si>
  <si>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</si>
  <si>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</si>
  <si>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</si>
  <si>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</si>
  <si>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</si>
  <si>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</si>
  <si>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</si>
  <si>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</si>
  <si>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</si>
  <si>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</si>
  <si>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</si>
  <si>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</si>
  <si>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</si>
  <si>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</si>
  <si>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</si>
  <si>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</si>
  <si>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</si>
  <si>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</si>
  <si>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</si>
  <si>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</si>
  <si>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</si>
  <si>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</si>
  <si>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</si>
  <si>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</si>
  <si>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</si>
  <si>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</si>
  <si>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</si>
  <si>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</si>
  <si>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</si>
  <si>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</si>
  <si>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</si>
  <si>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</si>
  <si>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</si>
  <si>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</si>
  <si>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</si>
  <si>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</si>
  <si>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</si>
  <si>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</si>
  <si>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</si>
  <si>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</si>
  <si>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</si>
  <si>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</si>
  <si>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</si>
  <si>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</si>
  <si>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</si>
  <si>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</si>
  <si>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</si>
  <si>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</si>
  <si>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</si>
  <si>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</si>
  <si>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</si>
  <si>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</si>
  <si>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</si>
  <si>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</si>
  <si>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</si>
  <si>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</si>
  <si>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</si>
  <si>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</si>
  <si>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</si>
  <si>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</si>
  <si>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</si>
  <si>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</si>
  <si>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</si>
  <si>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</si>
  <si>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</si>
  <si>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</si>
  <si>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</si>
  <si>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</si>
  <si>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</si>
  <si>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</si>
  <si>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</si>
  <si>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</si>
  <si>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</si>
  <si>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</si>
  <si>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</si>
  <si>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</si>
  <si>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</si>
  <si>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</si>
  <si>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</si>
  <si>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</si>
  <si>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</si>
  <si>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</si>
  <si>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</si>
  <si>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</si>
  <si>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</si>
  <si>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</si>
  <si>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</si>
  <si>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</si>
  <si>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</si>
  <si>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</si>
  <si>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</si>
  <si>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</si>
  <si>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</si>
  <si>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</si>
  <si>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</si>
  <si>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</si>
  <si>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</si>
  <si>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</si>
  <si>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</si>
  <si>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</si>
  <si>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</si>
  <si>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</si>
  <si>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</si>
  <si>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</si>
  <si>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</si>
  <si>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</si>
  <si>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</si>
  <si>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</si>
  <si>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</si>
  <si>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</si>
  <si>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</si>
  <si>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</si>
  <si>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</si>
  <si>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</si>
  <si>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</si>
  <si>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</si>
  <si>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</si>
  <si>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</si>
  <si>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</si>
  <si>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</si>
  <si>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</si>
  <si>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</si>
  <si>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</si>
  <si>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</si>
  <si>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</si>
  <si>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</si>
  <si>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</si>
  <si>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</si>
  <si>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</si>
  <si>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</si>
  <si>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</si>
  <si>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</si>
  <si>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</si>
  <si>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</si>
  <si>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</si>
  <si>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</si>
  <si>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</si>
  <si>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</si>
  <si>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</si>
  <si>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</si>
  <si>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</si>
  <si>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</si>
  <si>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</si>
  <si>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</si>
  <si>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</si>
  <si>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</si>
  <si>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</si>
  <si>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</si>
  <si>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</si>
  <si>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</si>
  <si>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</si>
  <si>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</si>
  <si>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</si>
  <si>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</si>
  <si>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</si>
  <si>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</si>
  <si>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</si>
  <si>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</si>
  <si>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</si>
  <si>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</si>
  <si>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</si>
  <si>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</si>
  <si>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</si>
  <si>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</si>
  <si>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</si>
  <si>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</si>
  <si>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</si>
  <si>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</si>
  <si>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</si>
  <si>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</si>
  <si>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</si>
  <si>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</si>
  <si>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</si>
  <si>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</si>
  <si>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</si>
  <si>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</si>
  <si>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</si>
  <si>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</si>
  <si>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</si>
  <si>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</si>
  <si>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</si>
  <si>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</si>
  <si>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</si>
  <si>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</si>
  <si>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</si>
  <si>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</si>
  <si>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</si>
  <si>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</si>
  <si>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</si>
  <si>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</si>
  <si>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</si>
  <si>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</si>
  <si>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</si>
  <si>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</si>
  <si>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</si>
  <si>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</si>
  <si>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</si>
  <si>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</si>
  <si>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</si>
  <si>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</si>
  <si>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</si>
  <si>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</si>
  <si>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</si>
  <si>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</si>
  <si>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</si>
  <si>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</si>
  <si>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</si>
  <si>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</si>
  <si>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</si>
  <si>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</si>
  <si>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</si>
  <si>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</si>
  <si>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</si>
  <si>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</si>
  <si>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</si>
  <si>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</si>
  <si>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</si>
  <si>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</si>
  <si>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</si>
  <si>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</si>
  <si>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</si>
  <si>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</si>
  <si>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</si>
  <si>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</si>
  <si>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</si>
  <si>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</si>
  <si>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</si>
  <si>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</si>
  <si>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</si>
  <si>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</si>
  <si>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</si>
  <si>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</si>
  <si>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</si>
  <si>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</si>
  <si>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</si>
  <si>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</si>
  <si>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</si>
  <si>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</si>
  <si>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</si>
  <si>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</si>
  <si>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</si>
  <si>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</si>
  <si>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</si>
  <si>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</si>
  <si>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</si>
  <si>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</si>
  <si>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</si>
  <si>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</si>
  <si>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</si>
  <si>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</si>
  <si>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</si>
  <si>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</si>
  <si>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</si>
  <si>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</si>
  <si>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</si>
  <si>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</si>
  <si>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</si>
  <si>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</si>
  <si>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</si>
  <si>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</si>
  <si>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</si>
  <si>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</si>
  <si>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</si>
  <si>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</si>
  <si>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</si>
  <si>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</si>
  <si>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</si>
  <si>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</si>
  <si>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</si>
  <si>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</si>
  <si>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</si>
  <si>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</si>
  <si>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</si>
  <si>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</si>
  <si>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</si>
  <si>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</si>
  <si>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</si>
  <si>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</si>
  <si>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</si>
  <si>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</si>
  <si>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</si>
  <si>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</si>
  <si>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</si>
  <si>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</si>
  <si>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</si>
  <si>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</si>
  <si>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</si>
  <si>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</si>
  <si>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</si>
  <si>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</si>
  <si>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</si>
  <si>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</si>
  <si>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</si>
  <si>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</si>
  <si>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</si>
  <si>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</si>
  <si>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</si>
  <si>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</si>
  <si>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</si>
  <si>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</si>
  <si>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</si>
  <si>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</si>
  <si>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</si>
  <si>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</si>
  <si>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</si>
  <si>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</si>
  <si>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</si>
  <si>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</si>
  <si>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</si>
  <si>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</si>
  <si>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</si>
  <si>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</si>
  <si>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</si>
  <si>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</si>
  <si>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</si>
  <si>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</si>
  <si>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</si>
  <si>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</si>
  <si>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</si>
  <si>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</si>
  <si>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</si>
  <si>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</si>
  <si>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</si>
  <si>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</si>
  <si>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</si>
  <si>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</si>
  <si>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</si>
  <si>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</si>
  <si>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</si>
  <si>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</si>
  <si>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</si>
  <si>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</si>
  <si>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</si>
  <si>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</si>
  <si>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</si>
  <si>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</si>
  <si>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</si>
  <si>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</si>
  <si>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</si>
  <si>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</si>
  <si>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</si>
  <si>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</si>
  <si>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</si>
  <si>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</si>
  <si>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</si>
  <si>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</si>
  <si>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</si>
  <si>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</si>
  <si>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</si>
  <si>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</si>
  <si>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</si>
  <si>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</si>
  <si>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</si>
  <si>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</si>
  <si>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</si>
  <si>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</si>
  <si>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</si>
  <si>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</si>
  <si>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</si>
  <si>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</si>
  <si>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</si>
  <si>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</si>
  <si>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</si>
  <si>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</si>
  <si>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</si>
  <si>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</si>
  <si>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</si>
  <si>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</si>
  <si>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</si>
  <si>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</si>
  <si>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</si>
  <si>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</si>
  <si>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</si>
  <si>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</si>
  <si>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</si>
  <si>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</si>
  <si>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</si>
  <si>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</si>
  <si>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</si>
  <si>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</si>
  <si>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</si>
  <si>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</si>
  <si>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</si>
  <si>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</si>
  <si>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</si>
  <si>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</si>
  <si>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</si>
  <si>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</si>
  <si>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</si>
  <si>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</si>
  <si>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</si>
  <si>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</si>
  <si>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</si>
  <si>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</si>
  <si>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</si>
  <si>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</si>
  <si>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</si>
  <si>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</si>
  <si>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</si>
  <si>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</si>
  <si>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</si>
  <si>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</si>
  <si>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</si>
  <si>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</si>
  <si>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</si>
  <si>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</si>
  <si>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</si>
  <si>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</si>
  <si>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</si>
  <si>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</si>
  <si>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</si>
  <si>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</si>
  <si>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</si>
  <si>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</si>
  <si>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</si>
  <si>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</si>
  <si>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</si>
  <si>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</si>
  <si>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</si>
  <si>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</si>
  <si>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</si>
  <si>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</si>
  <si>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</si>
  <si>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</si>
  <si>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</si>
  <si>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</si>
  <si>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</si>
  <si>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</si>
  <si>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</si>
  <si>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</si>
  <si>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</si>
  <si>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</si>
  <si>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</si>
  <si>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</si>
  <si>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</si>
  <si>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</si>
  <si>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</si>
  <si>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</si>
  <si>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</si>
  <si>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</si>
  <si>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</si>
  <si>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</si>
  <si>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</si>
  <si>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</si>
  <si>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</si>
  <si>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</si>
  <si>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</si>
  <si>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</si>
  <si>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</si>
  <si>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</si>
  <si>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</si>
  <si>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</si>
  <si>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</si>
  <si>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</si>
  <si>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</si>
  <si>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</si>
  <si>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</si>
  <si>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</si>
  <si>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</si>
  <si>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</si>
  <si>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</si>
  <si>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</si>
  <si>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</si>
  <si>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</si>
  <si>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</si>
  <si>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</si>
  <si>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</si>
  <si>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</si>
  <si>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</si>
  <si>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</si>
  <si>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</si>
  <si>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</si>
  <si>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</si>
  <si>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</si>
  <si>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</si>
  <si>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</si>
  <si>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</si>
  <si>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</si>
  <si>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</si>
  <si>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</si>
  <si>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</si>
  <si>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</si>
  <si>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</si>
  <si>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</si>
  <si>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</si>
  <si>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</si>
  <si>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</si>
  <si>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</si>
  <si>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</si>
  <si>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</si>
  <si>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</si>
  <si>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</si>
  <si>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</si>
  <si>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</si>
  <si>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</si>
  <si>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</si>
  <si>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</si>
  <si>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</si>
  <si>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</si>
  <si>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</si>
  <si>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</si>
  <si>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</si>
  <si>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</si>
  <si>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</si>
  <si>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</si>
  <si>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</si>
  <si>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</si>
  <si>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</si>
  <si>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</si>
  <si>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</si>
  <si>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</si>
  <si>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</si>
  <si>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</si>
  <si>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</si>
  <si>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</si>
  <si>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</si>
  <si>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</si>
  <si>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</si>
  <si>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</si>
  <si>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</si>
  <si>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</si>
  <si>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</si>
  <si>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</si>
  <si>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</si>
  <si>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</si>
  <si>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</si>
  <si>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</si>
  <si>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</si>
  <si>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</si>
  <si>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</si>
  <si>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</si>
  <si>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</si>
  <si>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</si>
  <si>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</si>
  <si>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</si>
  <si>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</si>
  <si>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</si>
  <si>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</si>
  <si>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</si>
  <si>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</si>
  <si>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</si>
  <si>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</si>
  <si>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</si>
  <si>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</si>
  <si>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</si>
  <si>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</si>
  <si>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</si>
  <si>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</si>
  <si>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</si>
  <si>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</si>
  <si>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</si>
  <si>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</si>
  <si>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</si>
  <si>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</si>
  <si>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</si>
  <si>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</si>
  <si>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</si>
  <si>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</si>
  <si>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</si>
  <si>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</si>
  <si>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</si>
  <si>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</si>
  <si>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</si>
  <si>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</si>
  <si>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</si>
  <si>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</si>
  <si>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</si>
  <si>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</si>
  <si>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</si>
  <si>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</si>
  <si>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</si>
  <si>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</si>
  <si>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</si>
  <si>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</si>
  <si>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</si>
  <si>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</si>
  <si>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</si>
  <si>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</si>
  <si>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</si>
  <si>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</si>
  <si>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</si>
  <si>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</si>
  <si>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</si>
  <si>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</si>
  <si>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</si>
  <si>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</si>
  <si>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</si>
  <si>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</si>
  <si>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</si>
  <si>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</si>
  <si>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</si>
  <si>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</si>
  <si>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</si>
  <si>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</si>
  <si>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</si>
  <si>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</si>
  <si>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</si>
  <si>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</si>
  <si>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</si>
  <si>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</si>
  <si>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</si>
  <si>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</si>
  <si>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</si>
  <si>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</si>
  <si>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</si>
  <si>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</si>
  <si>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</si>
  <si>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</si>
  <si>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</si>
  <si>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</si>
  <si>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</si>
  <si>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</si>
  <si>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</si>
  <si>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</si>
  <si>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</si>
  <si>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</si>
  <si>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</si>
  <si>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</si>
  <si>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</si>
  <si>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</si>
  <si>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</si>
  <si>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</si>
  <si>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</si>
  <si>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</si>
  <si>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</si>
  <si>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</si>
  <si>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</si>
  <si>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</si>
  <si>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</si>
  <si>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</si>
  <si>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</si>
  <si>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</si>
  <si>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</si>
  <si>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</si>
  <si>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</si>
  <si>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</si>
  <si>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</si>
  <si>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</si>
  <si>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</si>
  <si>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</si>
  <si>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</si>
  <si>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</si>
  <si>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</si>
  <si>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</si>
  <si>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</si>
  <si>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</si>
  <si>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</si>
  <si>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</si>
  <si>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</si>
  <si>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</si>
  <si>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</si>
  <si>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</si>
  <si>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</si>
  <si>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</si>
  <si>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</si>
  <si>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</si>
  <si>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</si>
  <si>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</si>
  <si>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</si>
  <si>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</si>
  <si>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</si>
  <si>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</si>
  <si>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</si>
  <si>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</si>
  <si>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</si>
  <si>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</si>
  <si>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</si>
  <si>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</si>
  <si>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</si>
  <si>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</si>
  <si>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</si>
  <si>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</si>
  <si>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</si>
  <si>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</si>
  <si>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</si>
  <si>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</si>
  <si>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</si>
  <si>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</si>
  <si>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</si>
  <si>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</si>
  <si>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</si>
  <si>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</si>
  <si>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</si>
  <si>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</si>
  <si>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</si>
  <si>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</si>
  <si>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</si>
  <si>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</si>
  <si>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</si>
  <si>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</si>
  <si>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</si>
  <si>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</si>
  <si>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</si>
  <si>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</si>
  <si>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</si>
  <si>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</si>
  <si>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</si>
  <si>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</si>
  <si>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</si>
  <si>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</si>
  <si>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</si>
  <si>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</si>
  <si>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</si>
  <si>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</si>
  <si>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</si>
  <si>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</si>
  <si>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</si>
  <si>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</si>
  <si>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</si>
  <si>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</si>
  <si>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</si>
  <si>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</si>
  <si>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</si>
  <si>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</si>
  <si>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</si>
  <si>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</si>
  <si>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</si>
  <si>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</si>
  <si>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</si>
  <si>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</si>
  <si>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</si>
  <si>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</si>
  <si>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</si>
  <si>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</si>
  <si>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</si>
  <si>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</si>
  <si>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</si>
  <si>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</si>
  <si>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</si>
  <si>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</si>
  <si>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</si>
  <si>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</si>
  <si>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</si>
  <si>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</si>
  <si>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</si>
  <si>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</si>
  <si>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</si>
  <si>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</si>
  <si>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</si>
  <si>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</si>
  <si>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</si>
  <si>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</si>
  <si>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</si>
  <si>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</si>
  <si>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</si>
  <si>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</si>
  <si>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</si>
  <si>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</si>
  <si>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</si>
  <si>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</si>
  <si>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</si>
  <si>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</si>
  <si>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</si>
  <si>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</si>
  <si>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</si>
  <si>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</si>
  <si>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</si>
  <si>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</si>
  <si>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</si>
  <si>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</si>
  <si>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</si>
  <si>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</si>
  <si>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</si>
  <si>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</si>
  <si>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</si>
  <si>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</si>
  <si>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</si>
  <si>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</si>
  <si>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</si>
  <si>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</si>
  <si>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</si>
  <si>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</si>
  <si>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</si>
  <si>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</si>
  <si>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</si>
  <si>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</si>
  <si>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</si>
  <si>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</si>
  <si>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</si>
  <si>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</si>
  <si>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</si>
  <si>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</si>
  <si>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</si>
  <si>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</si>
  <si>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</si>
  <si>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</si>
  <si>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</si>
  <si>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</si>
  <si>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</si>
  <si>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</si>
  <si>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</si>
  <si>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</si>
  <si>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</si>
  <si>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</si>
  <si>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</si>
  <si>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</si>
  <si>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</si>
  <si>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</si>
  <si>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</si>
  <si>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</si>
  <si>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</si>
  <si>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</si>
  <si>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</si>
  <si>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</si>
  <si>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</si>
  <si>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</si>
  <si>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</si>
  <si>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</si>
  <si>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</si>
  <si>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</si>
  <si>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</si>
  <si>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</si>
  <si>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</si>
  <si>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</si>
  <si>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</si>
  <si>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</si>
  <si>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</si>
  <si>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</si>
  <si>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</si>
  <si>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</si>
  <si>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</si>
  <si>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</si>
  <si>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</si>
  <si>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</si>
  <si>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</si>
  <si>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</si>
  <si>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</si>
  <si>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</si>
  <si>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</si>
  <si>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</si>
  <si>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</si>
  <si>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</si>
  <si>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</si>
  <si>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</si>
  <si>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</si>
  <si>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</si>
  <si>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</si>
  <si>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</si>
  <si>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</si>
  <si>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</si>
  <si>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</si>
  <si>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</si>
  <si>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</si>
  <si>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</si>
  <si>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</si>
  <si>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</si>
  <si>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</si>
  <si>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</si>
  <si>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</si>
  <si>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</si>
  <si>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</si>
  <si>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</si>
  <si>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</si>
  <si>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</si>
  <si>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</si>
  <si>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</si>
  <si>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</si>
  <si>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</si>
  <si>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</si>
  <si>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</si>
  <si>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</si>
  <si>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</si>
  <si>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</si>
  <si>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</si>
  <si>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</si>
  <si>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</si>
  <si>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</si>
  <si>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</si>
  <si>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</si>
  <si>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</si>
  <si>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</si>
  <si>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</si>
  <si>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</si>
  <si>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</si>
  <si>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</si>
  <si>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</si>
  <si>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</si>
  <si>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</si>
  <si>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</si>
  <si>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</si>
  <si>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</si>
  <si>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</si>
  <si>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</si>
  <si>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</si>
  <si>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</si>
  <si>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</si>
  <si>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</si>
  <si>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</si>
  <si>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</si>
  <si>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</si>
  <si>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</si>
  <si>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</si>
  <si>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</si>
  <si>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</si>
  <si>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</si>
  <si>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</si>
  <si>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</si>
  <si>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</si>
  <si>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</si>
  <si>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</si>
  <si>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</si>
  <si>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</si>
  <si>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</si>
  <si>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</si>
  <si>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</si>
  <si>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</si>
  <si>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</si>
  <si>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</si>
  <si>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</si>
  <si>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</si>
  <si>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</si>
  <si>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</si>
  <si>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</si>
  <si>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</si>
  <si>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</si>
  <si>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</si>
  <si>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</si>
  <si>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</si>
  <si>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</si>
  <si>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</si>
  <si>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</si>
  <si>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</si>
  <si>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</si>
  <si>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</si>
  <si>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</si>
  <si>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</si>
  <si>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</si>
  <si>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</si>
  <si>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</si>
  <si>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</si>
  <si>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</si>
  <si>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</si>
  <si>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</si>
  <si>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</si>
  <si>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</si>
  <si>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</si>
  <si>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</si>
  <si>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</si>
  <si>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</si>
  <si>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</si>
  <si>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</si>
  <si>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</si>
  <si>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</si>
  <si>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</si>
  <si>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</si>
  <si>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</si>
  <si>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</si>
  <si>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</si>
  <si>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</si>
  <si>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</si>
  <si>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</si>
  <si>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</si>
  <si>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</si>
  <si>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</si>
  <si>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</si>
  <si>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</si>
  <si>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</si>
  <si>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</si>
  <si>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</si>
  <si>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</si>
  <si>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</si>
  <si>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</si>
  <si>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</si>
  <si>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</si>
  <si>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</si>
  <si>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</si>
  <si>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</si>
  <si>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</si>
  <si>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</si>
  <si>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</si>
  <si>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</si>
  <si>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</si>
  <si>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</si>
  <si>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</si>
  <si>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</si>
  <si>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</si>
  <si>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</si>
  <si>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</si>
  <si>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</si>
  <si>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</si>
  <si>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</si>
  <si>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</si>
  <si>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</si>
  <si>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</si>
  <si>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</si>
  <si>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</si>
  <si>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</si>
  <si>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</si>
  <si>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</si>
  <si>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</si>
  <si>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</si>
  <si>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</si>
  <si>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</si>
  <si>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</si>
  <si>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</si>
  <si>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</si>
  <si>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</si>
  <si>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</si>
  <si>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</si>
  <si>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</si>
  <si>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</si>
  <si>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</si>
  <si>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</si>
  <si>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</si>
  <si>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</si>
  <si>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</si>
  <si>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</si>
  <si>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</si>
  <si>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</si>
  <si>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</si>
  <si>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</si>
  <si>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</si>
  <si>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</si>
  <si>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</si>
  <si>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</si>
  <si>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</si>
  <si>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</si>
  <si>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</si>
  <si>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</si>
  <si>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</si>
  <si>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</si>
  <si>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</si>
  <si>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</si>
  <si>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</si>
  <si>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</si>
  <si>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</si>
  <si>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</si>
  <si>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</si>
  <si>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</si>
  <si>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</si>
  <si>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</si>
  <si>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</si>
  <si>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</si>
  <si>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</si>
  <si>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</si>
  <si>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</si>
  <si>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</si>
  <si>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</si>
  <si>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</si>
  <si>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</si>
  <si>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</si>
  <si>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</si>
  <si>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</si>
  <si>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</si>
  <si>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</si>
  <si>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</si>
  <si>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</si>
  <si>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</si>
  <si>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</si>
  <si>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</si>
  <si>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</si>
  <si>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</si>
  <si>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</si>
  <si>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</si>
  <si>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</si>
  <si>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</si>
  <si>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</si>
  <si>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</si>
  <si>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</si>
  <si>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</si>
  <si>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</si>
  <si>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</si>
  <si>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</si>
  <si>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</si>
  <si>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</si>
  <si>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</si>
  <si>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</si>
  <si>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</si>
  <si>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</si>
  <si>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</si>
  <si>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</si>
  <si>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</si>
  <si>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</si>
  <si>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</si>
  <si>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</si>
  <si>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</si>
  <si>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</si>
  <si>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</si>
  <si>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</si>
  <si>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</si>
  <si>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</si>
  <si>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</si>
  <si>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</si>
  <si>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</si>
  <si>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</si>
  <si>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</si>
  <si>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</si>
  <si>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</si>
  <si>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</si>
  <si>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</si>
  <si>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</si>
  <si>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</si>
  <si>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</si>
  <si>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</si>
  <si>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</si>
  <si>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</si>
  <si>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</si>
  <si>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</si>
  <si>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</si>
  <si>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</si>
  <si>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</si>
  <si>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</si>
  <si>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</si>
  <si>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</si>
  <si>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</si>
  <si>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</si>
  <si>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</si>
  <si>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</si>
  <si>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</si>
  <si>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</si>
  <si>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</si>
  <si>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</si>
  <si>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</si>
  <si>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</si>
  <si>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</si>
  <si>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</si>
  <si>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</si>
  <si>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</si>
  <si>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</si>
  <si>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</si>
  <si>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</si>
  <si>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</si>
  <si>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</si>
  <si>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</si>
  <si>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</si>
  <si>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</si>
  <si>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</si>
  <si>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</si>
  <si>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</si>
  <si>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</si>
  <si>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</si>
  <si>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</si>
  <si>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</si>
  <si>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</si>
  <si>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</si>
  <si>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</si>
  <si>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</si>
  <si>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</si>
  <si>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</si>
  <si>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</si>
  <si>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</si>
  <si>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</si>
  <si>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</si>
  <si>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</si>
  <si>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</si>
  <si>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</si>
  <si>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</si>
  <si>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</si>
  <si>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</si>
  <si>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</si>
  <si>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</si>
  <si>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</si>
  <si>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</si>
  <si>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</si>
  <si>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</si>
  <si>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</si>
  <si>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</si>
  <si>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</si>
  <si>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</si>
  <si>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</si>
  <si>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</si>
  <si>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</si>
  <si>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</si>
  <si>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</si>
  <si>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</si>
  <si>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</si>
  <si>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</si>
  <si>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</si>
  <si>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</si>
  <si>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</si>
  <si>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</si>
  <si>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</si>
  <si>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</si>
  <si>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</si>
  <si>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</si>
  <si>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</si>
  <si>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</si>
  <si>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</si>
  <si>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</si>
  <si>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</si>
  <si>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</si>
  <si>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</si>
  <si>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</si>
  <si>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</si>
  <si>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</si>
  <si>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</si>
  <si>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</si>
  <si>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</si>
  <si>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</si>
  <si>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</si>
  <si>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</si>
  <si>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</si>
  <si>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</si>
  <si>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</si>
  <si>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</si>
  <si>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</si>
  <si>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</si>
  <si>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</si>
  <si>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</si>
  <si>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</si>
  <si>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</si>
  <si>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</si>
  <si>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</si>
  <si>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</si>
  <si>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</si>
  <si>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</si>
  <si>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</si>
  <si>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</si>
  <si>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</si>
  <si>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</si>
  <si>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</si>
  <si>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</si>
  <si>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</si>
  <si>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</si>
  <si>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</si>
  <si>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</si>
  <si>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</si>
  <si>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</si>
  <si>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</si>
  <si>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</si>
  <si>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</si>
  <si>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</si>
  <si>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</si>
  <si>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</si>
  <si>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</si>
  <si>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</si>
  <si>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</si>
  <si>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</si>
  <si>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</si>
  <si>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</si>
  <si>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</si>
  <si>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</si>
  <si>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</si>
  <si>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</si>
  <si>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</si>
  <si>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</si>
  <si>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</si>
  <si>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</si>
  <si>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</si>
  <si>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</si>
  <si>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</si>
  <si>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</si>
  <si>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</si>
  <si>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</si>
  <si>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</si>
  <si>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</si>
  <si>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</si>
  <si>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</si>
  <si>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</si>
  <si>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</si>
  <si>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</si>
  <si>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</si>
  <si>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</si>
  <si>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</si>
  <si>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</si>
  <si>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</si>
  <si>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</si>
  <si>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</si>
  <si>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</si>
  <si>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</si>
  <si>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</si>
  <si>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</si>
  <si>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</si>
  <si>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</si>
  <si>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</si>
  <si>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</si>
  <si>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</si>
  <si>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</si>
  <si>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</si>
  <si>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</si>
  <si>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</si>
  <si>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</si>
  <si>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</si>
  <si>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</si>
  <si>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</si>
  <si>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</si>
  <si>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</si>
  <si>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</si>
  <si>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</si>
  <si>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</si>
  <si>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</si>
  <si>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</si>
  <si>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</si>
  <si>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</si>
  <si>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</si>
  <si>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</si>
  <si>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</si>
  <si>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</si>
  <si>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</si>
  <si>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</si>
  <si>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</si>
  <si>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</si>
  <si>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</si>
  <si>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</si>
  <si>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</si>
  <si>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</si>
  <si>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</si>
  <si>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</si>
  <si>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</si>
  <si>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</si>
  <si>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</si>
  <si>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</si>
  <si>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</si>
  <si>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</si>
  <si>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</si>
  <si>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</si>
  <si>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</si>
  <si>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</si>
  <si>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</si>
  <si>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</si>
  <si>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</si>
  <si>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</si>
  <si>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</si>
  <si>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</si>
  <si>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</si>
  <si>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</si>
  <si>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</si>
  <si>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</si>
  <si>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</si>
  <si>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</si>
  <si>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</si>
  <si>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</si>
  <si>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</si>
  <si>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</si>
  <si>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</si>
  <si>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</si>
  <si>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</si>
  <si>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</si>
  <si>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</si>
  <si>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</si>
  <si>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</si>
  <si>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</si>
  <si>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</si>
  <si>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</si>
  <si>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</si>
  <si>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</si>
  <si>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</si>
  <si>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</si>
  <si>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</si>
  <si>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</si>
  <si>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</si>
  <si>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</si>
  <si>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</si>
  <si>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</si>
  <si>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</si>
  <si>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</si>
  <si>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</si>
  <si>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</si>
  <si>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</si>
  <si>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</si>
  <si>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</si>
  <si>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</si>
  <si>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</si>
  <si>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</si>
  <si>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</si>
  <si>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</si>
  <si>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</si>
  <si>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</si>
  <si>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</si>
  <si>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</si>
  <si>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</si>
  <si>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</si>
  <si>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</si>
  <si>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</si>
  <si>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</si>
  <si>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</si>
  <si>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</si>
  <si>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</si>
  <si>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</si>
  <si>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</si>
  <si>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</si>
  <si>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</si>
  <si>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</si>
  <si>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</si>
  <si>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</si>
  <si>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</si>
  <si>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</si>
  <si>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</si>
  <si>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</si>
  <si>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</si>
  <si>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</si>
  <si>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</si>
  <si>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</si>
  <si>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</si>
  <si>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</si>
  <si>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</si>
  <si>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</si>
  <si>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</si>
  <si>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</si>
  <si>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</si>
  <si>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</si>
  <si>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</si>
  <si>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</si>
  <si>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</si>
  <si>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</si>
  <si>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</si>
  <si>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</si>
  <si>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</si>
  <si>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</si>
  <si>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</si>
  <si>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</si>
  <si>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</si>
  <si>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</si>
  <si>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</si>
  <si>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</si>
  <si>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</si>
  <si>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</si>
  <si>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</si>
  <si>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</si>
  <si>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</si>
  <si>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</si>
  <si>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</si>
  <si>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</si>
  <si>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</si>
  <si>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</si>
  <si>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</si>
  <si>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</si>
  <si>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</si>
  <si>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</si>
  <si>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</si>
  <si>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</si>
  <si>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</si>
  <si>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</si>
  <si>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</si>
  <si>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</si>
  <si>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</si>
  <si>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</si>
  <si>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</si>
  <si>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</si>
  <si>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</si>
  <si>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</si>
  <si>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</si>
  <si>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</si>
  <si>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</si>
  <si>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</si>
  <si>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</si>
  <si>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</si>
  <si>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</si>
  <si>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</si>
  <si>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</si>
  <si>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</si>
  <si>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</si>
  <si>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</si>
  <si>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</si>
  <si>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</si>
  <si>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</si>
  <si>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</si>
  <si>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</si>
  <si>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</si>
  <si>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</si>
  <si>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</si>
  <si>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</si>
  <si>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</si>
  <si>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</si>
  <si>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</si>
  <si>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</si>
  <si>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</si>
  <si>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</si>
  <si>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</si>
  <si>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</si>
  <si>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</si>
  <si>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</si>
  <si>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</si>
  <si>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</si>
  <si>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</si>
  <si>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</si>
  <si>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</si>
  <si>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</si>
  <si>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</si>
  <si>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</si>
  <si>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</si>
  <si>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</si>
  <si>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</si>
  <si>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</si>
  <si>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</si>
  <si>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</si>
  <si>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</si>
  <si>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</si>
  <si>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</si>
  <si>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</si>
  <si>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</si>
  <si>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</si>
  <si>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</si>
  <si>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</si>
  <si>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</si>
  <si>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</si>
  <si>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</si>
  <si>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</si>
  <si>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</si>
  <si>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</si>
  <si>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</si>
  <si>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</si>
  <si>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</si>
  <si>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</si>
  <si>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</si>
  <si>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</si>
  <si>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</si>
  <si>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</si>
  <si>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</si>
  <si>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</si>
  <si>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</si>
  <si>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</si>
  <si>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</si>
  <si>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</si>
  <si>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</si>
  <si>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</si>
  <si>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</si>
  <si>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</si>
  <si>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</si>
  <si>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</si>
  <si>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</si>
  <si>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</si>
  <si>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</si>
  <si>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</si>
  <si>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</si>
  <si>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</si>
  <si>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</si>
  <si>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</si>
  <si>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</si>
  <si>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</si>
  <si>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</si>
  <si>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</si>
  <si>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</si>
  <si>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</si>
  <si>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</si>
  <si>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</si>
  <si>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</si>
  <si>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</si>
  <si>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</si>
  <si>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</si>
  <si>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</si>
  <si>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</si>
  <si>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</si>
  <si>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</si>
  <si>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</si>
  <si>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</si>
  <si>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</si>
  <si>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</si>
  <si>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</si>
  <si>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</si>
  <si>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</si>
  <si>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</si>
  <si>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</si>
  <si>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</si>
  <si>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</si>
  <si>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</si>
  <si>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</si>
  <si>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</si>
  <si>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</si>
  <si>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</si>
  <si>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</si>
  <si>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</si>
  <si>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</si>
  <si>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</si>
  <si>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</si>
  <si>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</si>
  <si>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</si>
  <si>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</si>
  <si>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</si>
  <si>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</si>
  <si>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</si>
  <si>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</si>
  <si>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</si>
  <si>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</si>
  <si>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</si>
  <si>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</si>
  <si>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</si>
  <si>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</si>
  <si>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</si>
  <si>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</si>
  <si>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</si>
  <si>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</si>
  <si>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</si>
  <si>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</si>
  <si>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</si>
  <si>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</si>
  <si>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</si>
  <si>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</si>
  <si>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</si>
  <si>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</si>
  <si>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</si>
  <si>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</si>
  <si>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</si>
  <si>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</si>
  <si>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</si>
  <si>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</si>
  <si>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</si>
  <si>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</si>
  <si>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</si>
  <si>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</si>
  <si>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</si>
  <si>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</si>
  <si>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</si>
  <si>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</si>
  <si>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</si>
  <si>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</si>
  <si>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</si>
  <si>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</si>
  <si>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</si>
  <si>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</si>
  <si>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</si>
  <si>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</si>
  <si>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</si>
  <si>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</si>
  <si>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</si>
  <si>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</si>
  <si>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</si>
  <si>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</si>
  <si>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</si>
  <si>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</si>
  <si>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</si>
  <si>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</si>
  <si>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</si>
  <si>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</si>
  <si>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</si>
  <si>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</si>
  <si>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</si>
  <si>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</si>
  <si>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</si>
  <si>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</si>
  <si>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</si>
  <si>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</si>
  <si>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</si>
  <si>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</si>
  <si>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</si>
  <si>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</si>
  <si>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</si>
  <si>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</si>
  <si>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</si>
  <si>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</si>
  <si>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</si>
  <si>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</si>
  <si>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</si>
  <si>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</si>
  <si>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</si>
  <si>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</si>
  <si>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</si>
  <si>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</si>
  <si>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</si>
  <si>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</si>
  <si>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</si>
  <si>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</si>
  <si>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</si>
  <si>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</si>
  <si>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</si>
  <si>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</si>
  <si>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</si>
  <si>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</si>
  <si>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</si>
  <si>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</si>
  <si>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</si>
  <si>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</si>
  <si>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</si>
  <si>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</si>
  <si>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</si>
  <si>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</si>
  <si>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</si>
  <si>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</si>
  <si>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</si>
  <si>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</si>
  <si>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</si>
  <si>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</si>
  <si>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</si>
  <si>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</si>
  <si>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</si>
  <si>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</si>
  <si>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</si>
  <si>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</si>
  <si>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</si>
  <si>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</si>
  <si>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</si>
  <si>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</si>
  <si>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</si>
  <si>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</si>
  <si>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</si>
  <si>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</si>
  <si>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</si>
  <si>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</si>
  <si>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</si>
  <si>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</si>
  <si>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</si>
  <si>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</si>
  <si>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</si>
  <si>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</si>
  <si>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</si>
  <si>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</si>
  <si>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</si>
  <si>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</si>
  <si>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</si>
  <si>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</si>
  <si>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</si>
  <si>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</si>
  <si>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</si>
  <si>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</si>
  <si>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</si>
  <si>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</si>
  <si>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</si>
  <si>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</si>
  <si>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</si>
  <si>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</si>
  <si>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</si>
  <si>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</si>
  <si>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</si>
  <si>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</si>
  <si>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</si>
  <si>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</si>
  <si>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</si>
  <si>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</si>
  <si>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</si>
  <si>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</si>
  <si>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</si>
  <si>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</si>
  <si>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</si>
  <si>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</si>
  <si>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</si>
  <si>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</si>
  <si>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</si>
  <si>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</si>
  <si>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</si>
  <si>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</si>
  <si>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</si>
  <si>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</si>
  <si>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</si>
  <si>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</si>
  <si>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</si>
  <si>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</si>
  <si>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</si>
  <si>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</si>
  <si>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</si>
  <si>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</si>
  <si>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</si>
  <si>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</si>
  <si>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</si>
  <si>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</si>
  <si>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</si>
  <si>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</si>
  <si>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</si>
  <si>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</si>
  <si>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</si>
  <si>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</si>
  <si>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</si>
  <si>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</si>
  <si>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</si>
  <si>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</si>
  <si>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</si>
  <si>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</si>
  <si>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</si>
  <si>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</si>
  <si>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</si>
  <si>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</si>
  <si>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</si>
  <si>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</si>
  <si>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</si>
  <si>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</si>
  <si>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</si>
  <si>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</si>
  <si>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</si>
  <si>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</si>
  <si>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</si>
  <si>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</si>
  <si>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</si>
  <si>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</si>
  <si>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</si>
  <si>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</si>
  <si>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</si>
  <si>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</si>
  <si>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</si>
  <si>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</si>
  <si>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</si>
  <si>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</si>
  <si>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</si>
  <si>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</si>
  <si>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</si>
  <si>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</si>
  <si>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</si>
  <si>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</si>
  <si>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</si>
  <si>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</si>
  <si>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</si>
  <si>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</si>
  <si>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</si>
  <si>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</si>
  <si>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</si>
  <si>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</si>
  <si>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</si>
  <si>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</si>
  <si>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</si>
  <si>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</si>
  <si>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</si>
  <si>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</si>
  <si>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</si>
  <si>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</si>
  <si>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</si>
  <si>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</si>
  <si>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</si>
  <si>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</si>
  <si>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</si>
  <si>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</si>
  <si>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</si>
  <si>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</si>
  <si>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</si>
  <si>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</si>
  <si>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</si>
  <si>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</si>
  <si>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</si>
  <si>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</si>
  <si>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</si>
  <si>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</si>
  <si>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</si>
  <si>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</si>
  <si>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</si>
  <si>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</si>
  <si>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</si>
  <si>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</si>
  <si>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</si>
  <si>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</si>
  <si>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</si>
  <si>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</si>
  <si>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</si>
  <si>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</si>
  <si>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</si>
  <si>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</si>
  <si>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</si>
  <si>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</si>
  <si>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</si>
  <si>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</si>
  <si>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</si>
  <si>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</si>
  <si>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</si>
  <si>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</si>
  <si>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</si>
  <si>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</si>
  <si>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</si>
  <si>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</si>
  <si>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</si>
  <si>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</si>
  <si>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</si>
  <si>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</si>
  <si>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</si>
  <si>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</si>
  <si>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</si>
  <si>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</si>
  <si>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</si>
  <si>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</si>
  <si>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</si>
  <si>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</si>
  <si>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</si>
  <si>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</si>
  <si>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</si>
  <si>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</si>
  <si>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</si>
  <si>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</si>
  <si>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</si>
  <si>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</si>
  <si>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</si>
  <si>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</si>
  <si>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</si>
  <si>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</si>
  <si>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</si>
  <si>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</si>
  <si>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</si>
  <si>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</si>
  <si>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</si>
  <si>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</si>
  <si>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</si>
  <si>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</si>
  <si>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</si>
  <si>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</si>
  <si>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</si>
  <si>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</si>
  <si>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</si>
  <si>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</si>
  <si>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</si>
  <si>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</si>
  <si>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</si>
  <si>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</si>
  <si>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</si>
  <si>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</si>
  <si>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</si>
  <si>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</si>
  <si>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</si>
  <si>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</si>
  <si>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</si>
  <si>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</si>
  <si>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</si>
  <si>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</si>
  <si>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</si>
  <si>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</si>
  <si>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</si>
  <si>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</si>
  <si>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</si>
  <si>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</si>
  <si>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</si>
  <si>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</si>
  <si>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</si>
  <si>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</si>
  <si>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</si>
  <si>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</si>
  <si>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</si>
  <si>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</si>
  <si>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</si>
  <si>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</si>
  <si>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</si>
  <si>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</si>
  <si>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</si>
  <si>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</si>
  <si>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</si>
  <si>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</si>
  <si>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</si>
  <si>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</si>
  <si>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</si>
  <si>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</si>
  <si>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</si>
  <si>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</si>
  <si>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</si>
  <si>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</si>
  <si>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</si>
  <si>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</si>
  <si>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</si>
  <si>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</si>
  <si>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</si>
  <si>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</si>
  <si>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</si>
  <si>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</si>
  <si>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</si>
  <si>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</si>
  <si>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</si>
  <si>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</si>
  <si>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</si>
  <si>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</si>
  <si>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</si>
  <si>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</si>
  <si>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</si>
  <si>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</si>
  <si>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</si>
  <si>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</si>
  <si>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</si>
  <si>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</si>
  <si>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</si>
  <si>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</si>
  <si>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</si>
  <si>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</si>
  <si>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</si>
  <si>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</si>
  <si>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</si>
  <si>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</si>
  <si>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</si>
  <si>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</si>
  <si>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</si>
  <si>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</si>
  <si>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</si>
  <si>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</si>
  <si>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</si>
  <si>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</si>
  <si>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</si>
  <si>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</si>
  <si>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</si>
  <si>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</si>
  <si>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</si>
  <si>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</si>
  <si>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</si>
  <si>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</si>
  <si>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</si>
  <si>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</si>
  <si>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</si>
  <si>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</si>
  <si>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</si>
  <si>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</si>
  <si>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</si>
  <si>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</si>
  <si>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</si>
  <si>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</si>
  <si>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</si>
  <si>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</si>
  <si>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</si>
  <si>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</si>
  <si>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</si>
  <si>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</si>
  <si>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</si>
  <si>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</si>
  <si>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</si>
  <si>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</si>
  <si>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</si>
  <si>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</si>
  <si>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</si>
  <si>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</si>
  <si>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</si>
  <si>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</si>
  <si>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</si>
  <si>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</si>
  <si>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</si>
  <si>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</si>
  <si>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</si>
  <si>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</si>
  <si>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</si>
  <si>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</si>
  <si>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</si>
  <si>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</si>
  <si>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</si>
  <si>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</si>
  <si>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</si>
  <si>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</si>
  <si>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</si>
  <si>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</si>
  <si>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</si>
  <si>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</si>
  <si>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</si>
  <si>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</si>
  <si>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</si>
  <si>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</si>
  <si>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</si>
  <si>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</si>
  <si>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</si>
  <si>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</si>
  <si>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</si>
  <si>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</si>
  <si>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</si>
  <si>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</si>
  <si>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</si>
  <si>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</si>
  <si>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</si>
  <si>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</si>
  <si>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</si>
  <si>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</si>
  <si>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</si>
  <si>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</si>
  <si>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</si>
  <si>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</si>
  <si>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</si>
  <si>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</si>
  <si>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</si>
  <si>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</si>
  <si>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</si>
  <si>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</si>
  <si>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</si>
  <si>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</si>
  <si>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</si>
  <si>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</si>
  <si>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</si>
  <si>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</si>
  <si>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</si>
  <si>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</si>
  <si>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</si>
  <si>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</si>
  <si>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</si>
  <si>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</si>
  <si>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</si>
  <si>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</si>
  <si>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</si>
  <si>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</si>
  <si>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</si>
  <si>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</si>
  <si>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</si>
  <si>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</si>
  <si>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</si>
  <si>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</si>
  <si>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</si>
  <si>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</si>
  <si>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</si>
  <si>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</si>
  <si>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</si>
  <si>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</si>
  <si>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</si>
  <si>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</si>
  <si>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</si>
  <si>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</si>
  <si>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</si>
  <si>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</si>
  <si>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</si>
  <si>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</si>
  <si>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</si>
  <si>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</si>
  <si>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</si>
  <si>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</si>
  <si>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</si>
  <si>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</si>
  <si>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</si>
  <si>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</si>
  <si>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</si>
  <si>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</si>
  <si>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</si>
  <si>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</si>
  <si>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</si>
  <si>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</si>
  <si>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</si>
  <si>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</si>
  <si>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</si>
  <si>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</si>
  <si>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</si>
  <si>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</si>
  <si>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</si>
  <si>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</si>
  <si>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</si>
  <si>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</si>
  <si>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</si>
  <si>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</si>
  <si>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</si>
  <si>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</si>
  <si>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</si>
  <si>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</si>
  <si>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</si>
  <si>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</si>
  <si>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</si>
  <si>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</si>
  <si>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</si>
  <si>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</si>
  <si>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</si>
  <si>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</si>
  <si>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</si>
  <si>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</si>
  <si>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</si>
  <si>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</si>
  <si>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</si>
  <si>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</si>
  <si>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</si>
  <si>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</si>
  <si>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</si>
  <si>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</si>
  <si>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</si>
  <si>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</si>
  <si>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</si>
  <si>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</si>
  <si>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</si>
  <si>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</si>
  <si>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</si>
  <si>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</si>
  <si>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</si>
  <si>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</si>
  <si>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</si>
  <si>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</si>
  <si>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</si>
  <si>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</si>
  <si>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</si>
  <si>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</si>
  <si>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</si>
  <si>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</si>
  <si>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</si>
  <si>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</si>
  <si>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</si>
  <si>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</si>
  <si>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</si>
  <si>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</si>
  <si>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</si>
  <si>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</si>
  <si>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</si>
  <si>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</si>
  <si>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</si>
  <si>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</si>
  <si>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</si>
  <si>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</si>
  <si>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</si>
  <si>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</si>
  <si>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</si>
  <si>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</si>
  <si>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</si>
  <si>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</si>
  <si>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</si>
  <si>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</si>
  <si>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</si>
  <si>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</si>
  <si>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</si>
  <si>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</si>
  <si>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</si>
  <si>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</si>
  <si>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</si>
  <si>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</si>
  <si>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</si>
  <si>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</si>
  <si>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</si>
  <si>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</si>
  <si>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</si>
  <si>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</si>
  <si>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</si>
  <si>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</si>
  <si>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</si>
  <si>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</si>
  <si>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</si>
  <si>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</si>
  <si>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</si>
  <si>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</si>
  <si>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</si>
  <si>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</si>
  <si>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</si>
  <si>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</si>
  <si>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</si>
  <si>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</si>
  <si>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</si>
  <si>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</si>
  <si>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</si>
  <si>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</si>
  <si>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</si>
  <si>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</si>
  <si>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</si>
  <si>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</si>
  <si>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</si>
  <si>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</si>
  <si>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</si>
  <si>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</si>
  <si>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</si>
  <si>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</si>
  <si>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</si>
  <si>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</si>
  <si>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</si>
  <si>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</si>
  <si>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</si>
  <si>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</si>
  <si>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</si>
  <si>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</si>
  <si>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</si>
  <si>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</si>
  <si>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</si>
  <si>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</si>
  <si>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</si>
  <si>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</si>
  <si>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</si>
  <si>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</si>
  <si>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</si>
  <si>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</si>
  <si>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</si>
  <si>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</si>
  <si>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</si>
  <si>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</si>
  <si>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</si>
  <si>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</si>
  <si>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</si>
  <si>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</si>
  <si>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</si>
  <si>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</si>
  <si>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</si>
  <si>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</si>
  <si>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</si>
  <si>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</si>
  <si>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</si>
  <si>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</si>
  <si>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</si>
  <si>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</si>
  <si>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</si>
  <si>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</si>
  <si>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</si>
  <si>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</si>
  <si>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</si>
  <si>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</si>
  <si>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</si>
  <si>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</si>
  <si>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</si>
  <si>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</si>
  <si>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</si>
  <si>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</si>
  <si>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</si>
  <si>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</si>
  <si>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</si>
  <si>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</si>
  <si>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</si>
  <si>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</si>
  <si>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</si>
  <si>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</si>
  <si>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</si>
  <si>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</si>
  <si>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</si>
  <si>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</si>
  <si>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</si>
  <si>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</si>
  <si>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</si>
  <si>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</si>
  <si>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</si>
  <si>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</si>
  <si>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</si>
  <si>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</si>
  <si>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</si>
  <si>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</si>
  <si>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</si>
  <si>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</si>
  <si>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</si>
  <si>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</si>
  <si>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</si>
  <si>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</si>
  <si>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</si>
  <si>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</si>
  <si>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</si>
  <si>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</si>
  <si>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</si>
  <si>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</si>
  <si>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</si>
  <si>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</si>
  <si>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</si>
  <si>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</si>
  <si>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</si>
  <si>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</si>
  <si>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</si>
  <si>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</si>
  <si>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</si>
  <si>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</si>
  <si>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</si>
  <si>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</si>
  <si>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</si>
  <si>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</si>
  <si>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</si>
  <si>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</si>
  <si>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</si>
  <si>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</si>
  <si>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</si>
  <si>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</si>
  <si>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</si>
  <si>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</si>
  <si>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</si>
  <si>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</si>
  <si>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</si>
  <si>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</si>
  <si>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</si>
  <si>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</si>
  <si>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</si>
  <si>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</si>
  <si>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</si>
  <si>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</si>
  <si>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</si>
  <si>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</si>
  <si>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</si>
  <si>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</si>
  <si>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</si>
  <si>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</si>
  <si>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</si>
  <si>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</si>
  <si>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</si>
  <si>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</si>
  <si>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</si>
  <si>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</si>
  <si>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</si>
  <si>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</si>
  <si>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</si>
  <si>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</si>
  <si>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</si>
  <si>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</si>
  <si>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</si>
  <si>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</si>
  <si>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</si>
  <si>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</si>
  <si>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</si>
  <si>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</si>
  <si>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</si>
  <si>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</si>
  <si>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</si>
  <si>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</si>
  <si>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</si>
  <si>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</si>
  <si>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</si>
  <si>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</si>
  <si>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</si>
  <si>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</si>
  <si>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</si>
  <si>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</si>
  <si>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</si>
  <si>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</si>
  <si>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</si>
  <si>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</si>
  <si>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</si>
  <si>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</si>
  <si>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</si>
  <si>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</si>
  <si>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</si>
  <si>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</si>
  <si>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</si>
  <si>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</si>
  <si>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</si>
  <si>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</si>
  <si>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</si>
  <si>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</si>
  <si>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</si>
  <si>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</si>
  <si>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</si>
  <si>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</si>
  <si>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</si>
  <si>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</si>
  <si>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</si>
  <si>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</si>
  <si>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</si>
  <si>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</si>
  <si>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</si>
  <si>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</si>
  <si>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</si>
  <si>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</si>
  <si>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</si>
  <si>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</si>
  <si>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</si>
  <si>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</si>
  <si>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</si>
  <si>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</si>
  <si>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</si>
  <si>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</si>
  <si>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</si>
  <si>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</si>
  <si>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</si>
  <si>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</si>
  <si>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</si>
  <si>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</si>
  <si>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</si>
  <si>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</si>
  <si>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</si>
  <si>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</si>
  <si>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</si>
  <si>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</si>
  <si>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</si>
  <si>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</si>
  <si>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</si>
  <si>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</si>
  <si>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</si>
  <si>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</si>
  <si>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</si>
  <si>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</si>
  <si>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</si>
  <si>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</si>
  <si>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</si>
  <si>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</si>
  <si>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</si>
  <si>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</si>
  <si>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</si>
  <si>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</si>
  <si>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</si>
  <si>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</si>
  <si>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</si>
  <si>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</si>
  <si>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</si>
  <si>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</si>
  <si>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</si>
  <si>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</si>
  <si>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</si>
  <si>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</si>
  <si>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</si>
  <si>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</si>
  <si>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</si>
  <si>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</si>
  <si>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</si>
  <si>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</si>
  <si>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</si>
  <si>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</si>
  <si>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</si>
  <si>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</si>
  <si>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</si>
  <si>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</si>
  <si>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</si>
  <si>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</si>
  <si>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</si>
  <si>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</si>
  <si>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</si>
  <si>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</si>
  <si>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</si>
  <si>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</si>
  <si>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</si>
  <si>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</si>
  <si>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</si>
  <si>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</si>
  <si>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</si>
  <si>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</si>
  <si>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</si>
  <si>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</si>
  <si>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</si>
  <si>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</si>
  <si>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</si>
  <si>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</si>
  <si>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</si>
  <si>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</si>
  <si>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</si>
  <si>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</si>
  <si>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</si>
  <si>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</si>
  <si>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</si>
  <si>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</si>
  <si>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</si>
  <si>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</si>
  <si>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</si>
  <si>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</si>
  <si>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</si>
  <si>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</si>
  <si>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</si>
  <si>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</si>
  <si>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</si>
  <si>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</si>
  <si>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</si>
  <si>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</si>
  <si>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</si>
  <si>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</si>
  <si>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</si>
  <si>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</si>
  <si>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</si>
  <si>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</si>
  <si>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</si>
  <si>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</si>
  <si>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</si>
  <si>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</si>
  <si>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</si>
  <si>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</si>
  <si>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</si>
  <si>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</si>
  <si>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</si>
  <si>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</si>
  <si>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</si>
  <si>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</si>
  <si>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</si>
  <si>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</si>
  <si>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</si>
  <si>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</si>
  <si>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</si>
  <si>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</si>
  <si>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</si>
  <si>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</si>
  <si>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</si>
  <si>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</si>
  <si>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</si>
  <si>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</si>
  <si>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</si>
  <si>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</si>
  <si>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</si>
  <si>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</si>
  <si>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</si>
  <si>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</si>
  <si>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</si>
  <si>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</si>
  <si>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</si>
  <si>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</si>
  <si>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</si>
  <si>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</si>
  <si>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</si>
  <si>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</si>
  <si>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</si>
  <si>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</si>
  <si>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</si>
  <si>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</si>
  <si>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</si>
  <si>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</si>
  <si>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</si>
  <si>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</si>
  <si>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</si>
  <si>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</si>
  <si>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</si>
  <si>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</si>
  <si>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</si>
  <si>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</si>
  <si>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</si>
  <si>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</si>
  <si>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</si>
  <si>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</si>
  <si>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</si>
  <si>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</si>
  <si>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</si>
  <si>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</si>
  <si>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</si>
  <si>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</si>
  <si>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</si>
  <si>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</si>
  <si>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</si>
  <si>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</si>
  <si>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</si>
  <si>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</si>
  <si>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</si>
  <si>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</si>
  <si>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</si>
  <si>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</si>
  <si>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</si>
  <si>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</si>
  <si>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</si>
  <si>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</si>
  <si>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</si>
  <si>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</si>
  <si>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</si>
  <si>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</si>
  <si>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</si>
  <si>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</si>
  <si>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</si>
  <si>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</si>
  <si>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</si>
  <si>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</si>
  <si>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</si>
  <si>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</si>
  <si>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</si>
  <si>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</si>
  <si>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</si>
  <si>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</si>
  <si>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</si>
  <si>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</si>
  <si>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</si>
  <si>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</si>
  <si>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</si>
  <si>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</si>
  <si>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</si>
  <si>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</si>
  <si>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</si>
  <si>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</si>
  <si>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</si>
  <si>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</si>
  <si>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</si>
  <si>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</si>
  <si>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</si>
  <si>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</si>
  <si>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</si>
  <si>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</si>
  <si>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</si>
  <si>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</si>
  <si>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</si>
  <si>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</si>
  <si>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</si>
  <si>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</si>
  <si>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</si>
  <si>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</si>
  <si>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</si>
  <si>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</si>
  <si>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</si>
  <si>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</si>
  <si>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</si>
  <si>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</si>
  <si>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</si>
  <si>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</si>
  <si>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</si>
  <si>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</si>
  <si>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</si>
  <si>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</si>
  <si>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</si>
  <si>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</si>
  <si>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</si>
  <si>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</si>
  <si>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</si>
  <si>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</si>
  <si>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</si>
  <si>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</si>
  <si>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</si>
  <si>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</si>
  <si>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</si>
  <si>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</si>
  <si>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</si>
  <si>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</si>
  <si>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</si>
  <si>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</si>
  <si>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</si>
  <si>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</si>
  <si>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</si>
  <si>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</si>
  <si>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</si>
  <si>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</si>
  <si>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</si>
  <si>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</si>
  <si>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</si>
  <si>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</si>
  <si>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</si>
  <si>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</si>
  <si>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</si>
  <si>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</si>
  <si>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</si>
  <si>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</si>
  <si>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</si>
  <si>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</si>
  <si>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</si>
  <si>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</si>
  <si>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</si>
  <si>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</si>
  <si>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</si>
  <si>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</si>
  <si>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</si>
  <si>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</si>
  <si>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</si>
  <si>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</si>
  <si>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</si>
  <si>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</si>
  <si>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</si>
  <si>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</si>
  <si>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</si>
  <si>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</si>
  <si>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</si>
  <si>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</si>
  <si>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</si>
  <si>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</si>
  <si>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</si>
  <si>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</si>
  <si>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</si>
  <si>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</si>
  <si>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</si>
  <si>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</si>
  <si>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</si>
  <si>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</si>
  <si>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</si>
  <si>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</si>
  <si>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</si>
  <si>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</si>
  <si>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</si>
  <si>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</si>
  <si>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</si>
  <si>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</si>
  <si>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</si>
  <si>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</si>
  <si>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</si>
  <si>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</si>
  <si>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</si>
  <si>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</si>
  <si>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</si>
  <si>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</si>
  <si>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</si>
  <si>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</si>
  <si>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</si>
  <si>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</si>
  <si>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</si>
  <si>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</si>
  <si>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</si>
  <si>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</si>
  <si>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</si>
  <si>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</si>
  <si>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</si>
  <si>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</si>
  <si>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</si>
  <si>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</si>
  <si>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</si>
  <si>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</si>
  <si>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</si>
  <si>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</si>
  <si>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</si>
  <si>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</si>
  <si>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</si>
  <si>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</si>
  <si>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</si>
  <si>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</si>
  <si>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</si>
  <si>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</si>
  <si>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</si>
  <si>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</si>
  <si>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</si>
  <si>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</si>
  <si>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</si>
  <si>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</si>
  <si>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</si>
  <si>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</si>
  <si>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</si>
  <si>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</si>
  <si>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</si>
  <si>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</si>
  <si>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</si>
  <si>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</si>
  <si>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</si>
  <si>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</si>
  <si>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</si>
  <si>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</si>
  <si>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</si>
  <si>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</si>
  <si>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</si>
  <si>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</si>
  <si>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</si>
  <si>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</si>
  <si>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</si>
  <si>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</si>
  <si>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</si>
  <si>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</si>
  <si>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</si>
  <si>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</si>
  <si>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</si>
  <si>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</si>
  <si>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</si>
  <si>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</si>
  <si>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</si>
  <si>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</si>
  <si>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</si>
  <si>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</si>
  <si>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</si>
  <si>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</si>
  <si>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</si>
  <si>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</si>
  <si>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</si>
  <si>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</si>
  <si>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</si>
  <si>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</si>
  <si>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</si>
  <si>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</si>
  <si>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</si>
  <si>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</si>
  <si>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</si>
  <si>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</si>
  <si>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</si>
  <si>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</si>
  <si>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</si>
  <si>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</si>
  <si>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</si>
  <si>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</si>
  <si>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</si>
  <si>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</si>
  <si>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</si>
  <si>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</si>
  <si>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</si>
  <si>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</si>
  <si>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</si>
  <si>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</si>
  <si>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</si>
  <si>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</si>
  <si>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</si>
  <si>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</si>
  <si>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</si>
  <si>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</si>
  <si>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</si>
  <si>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</si>
  <si>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</si>
  <si>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</si>
  <si>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</si>
  <si>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</si>
  <si>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</si>
  <si>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</si>
  <si>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</si>
  <si>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</si>
  <si>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</si>
  <si>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</si>
  <si>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</si>
  <si>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</si>
  <si>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</si>
  <si>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</si>
  <si>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</si>
  <si>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</si>
  <si>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</si>
  <si>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</si>
  <si>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</si>
  <si>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</si>
  <si>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</si>
  <si>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</si>
  <si>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</si>
  <si>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</si>
  <si>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</si>
  <si>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</si>
  <si>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</si>
  <si>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</si>
  <si>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</si>
  <si>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</si>
  <si>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</si>
  <si>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</si>
  <si>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</si>
  <si>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</si>
  <si>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</si>
  <si>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</si>
  <si>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</si>
  <si>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</si>
  <si>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</si>
  <si>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</si>
  <si>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</si>
  <si>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</si>
  <si>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</si>
  <si>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</si>
  <si>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</si>
  <si>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</si>
  <si>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</si>
  <si>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</si>
  <si>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</si>
  <si>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</si>
  <si>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</si>
  <si>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</si>
  <si>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</si>
  <si>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</si>
  <si>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</si>
  <si>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</si>
  <si>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</si>
  <si>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</si>
  <si>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</si>
  <si>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</si>
  <si>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</si>
  <si>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</si>
  <si>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</si>
  <si>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</si>
  <si>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</si>
  <si>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</si>
  <si>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</si>
  <si>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</si>
  <si>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</si>
  <si>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</si>
  <si>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</si>
  <si>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</si>
  <si>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</si>
  <si>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</si>
  <si>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</si>
  <si>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</si>
  <si>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</si>
  <si>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</si>
  <si>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</si>
  <si>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</si>
  <si>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</si>
  <si>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</si>
  <si>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</si>
  <si>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</si>
  <si>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</si>
  <si>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</si>
  <si>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</si>
  <si>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</si>
  <si>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</si>
  <si>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</si>
  <si>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</si>
  <si>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</si>
  <si>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</si>
  <si>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</si>
  <si>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</si>
  <si>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</si>
  <si>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</si>
  <si>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</si>
  <si>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</si>
  <si>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</si>
  <si>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</si>
  <si>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</si>
  <si>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</si>
  <si>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</si>
  <si>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</si>
  <si>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</si>
  <si>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</si>
  <si>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</si>
  <si>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</si>
  <si>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</si>
  <si>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</si>
  <si>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</si>
  <si>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</si>
  <si>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</si>
  <si>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</si>
  <si>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</si>
  <si>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</si>
  <si>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</si>
  <si>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</si>
  <si>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</si>
  <si>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</si>
  <si>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</si>
  <si>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</si>
  <si>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</si>
  <si>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</si>
  <si>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</si>
  <si>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</si>
  <si>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</si>
  <si>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</si>
  <si>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</si>
  <si>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</si>
  <si>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</si>
  <si>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</si>
  <si>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</si>
  <si>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</si>
  <si>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</si>
  <si>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</si>
  <si>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</si>
  <si>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</si>
  <si>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</si>
  <si>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</si>
  <si>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</si>
  <si>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</si>
  <si>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</si>
  <si>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</si>
  <si>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</si>
  <si>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</si>
  <si>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</si>
  <si>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</si>
  <si>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</si>
  <si>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</si>
  <si>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</si>
  <si>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</si>
  <si>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</si>
  <si>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</si>
  <si>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</si>
  <si>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</si>
  <si>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</si>
  <si>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</si>
  <si>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</si>
  <si>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</si>
  <si>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</si>
  <si>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</si>
  <si>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</si>
  <si>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</si>
  <si>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</si>
  <si>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</si>
  <si>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</si>
  <si>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</si>
  <si>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</si>
  <si>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</si>
  <si>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</si>
  <si>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</si>
  <si>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</si>
  <si>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</si>
  <si>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</si>
  <si>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</si>
  <si>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</si>
  <si>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</si>
  <si>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</si>
  <si>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</si>
  <si>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</si>
  <si>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</si>
  <si>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</si>
  <si>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</si>
  <si>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</si>
  <si>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</si>
  <si>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</si>
  <si>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</si>
  <si>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</si>
  <si>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</si>
  <si>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</si>
  <si>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</si>
  <si>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</si>
  <si>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</si>
  <si>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</si>
  <si>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</si>
  <si>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</si>
  <si>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</si>
  <si>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</si>
  <si>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</si>
  <si>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</si>
  <si>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</si>
  <si>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</si>
  <si>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</si>
  <si>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</si>
  <si>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</si>
  <si>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</si>
  <si>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</si>
  <si>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</si>
  <si>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</si>
  <si>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</si>
  <si>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</si>
  <si>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</si>
  <si>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</si>
  <si>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</si>
  <si>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</si>
  <si>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</si>
  <si>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</si>
  <si>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</si>
  <si>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</si>
  <si>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</si>
  <si>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</si>
  <si>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</si>
  <si>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</si>
  <si>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</si>
  <si>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</si>
  <si>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</si>
  <si>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</si>
  <si>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</si>
  <si>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</si>
  <si>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</si>
  <si>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</si>
  <si>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</si>
  <si>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</si>
  <si>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</si>
  <si>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</si>
  <si>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</si>
  <si>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</si>
  <si>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</si>
  <si>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</si>
  <si>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</si>
  <si>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</si>
  <si>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</si>
  <si>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</si>
  <si>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</si>
  <si>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</si>
  <si>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</si>
  <si>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</si>
  <si>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</si>
  <si>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</si>
  <si>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</si>
  <si>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</si>
  <si>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</si>
  <si>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</si>
  <si>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</si>
  <si>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</si>
  <si>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</si>
  <si>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</si>
  <si>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</si>
  <si>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</si>
  <si>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</si>
  <si>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</si>
  <si>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</si>
  <si>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</si>
  <si>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</si>
  <si>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</si>
  <si>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</si>
  <si>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</si>
  <si>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</si>
  <si>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</si>
  <si>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</si>
  <si>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</si>
  <si>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</si>
  <si>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</si>
  <si>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</si>
  <si>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</si>
  <si>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</si>
  <si>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</si>
  <si>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</si>
  <si>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</si>
  <si>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</si>
  <si>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</si>
  <si>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</si>
  <si>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</si>
  <si>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</si>
  <si>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</si>
  <si>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</si>
  <si>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</si>
  <si>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</si>
  <si>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</si>
  <si>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</si>
  <si>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</si>
  <si>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</si>
  <si>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</si>
  <si>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</si>
  <si>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</si>
  <si>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</si>
  <si>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</si>
  <si>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</si>
  <si>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</si>
  <si>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</si>
  <si>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</si>
  <si>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</si>
  <si>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</si>
  <si>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</si>
  <si>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</si>
  <si>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</si>
  <si>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</si>
  <si>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</si>
  <si>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</si>
  <si>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</si>
  <si>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</si>
  <si>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</si>
  <si>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</si>
  <si>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</si>
  <si>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</si>
  <si>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</si>
  <si>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</si>
  <si>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</si>
  <si>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</si>
  <si>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</si>
  <si>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</si>
  <si>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</si>
  <si>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</si>
  <si>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</si>
  <si>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</si>
  <si>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</si>
  <si>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</si>
  <si>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</si>
  <si>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</si>
  <si>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</si>
  <si>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</si>
  <si>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</si>
  <si>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</si>
  <si>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</si>
  <si>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</si>
  <si>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</si>
  <si>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</si>
  <si>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</si>
  <si>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</si>
  <si>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</si>
  <si>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</si>
  <si>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</si>
  <si>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</si>
  <si>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</si>
  <si>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</si>
  <si>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</si>
  <si>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</si>
  <si>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</si>
  <si>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</si>
  <si>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</si>
  <si>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</si>
  <si>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</si>
  <si>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</si>
  <si>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</si>
  <si>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</si>
  <si>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</si>
  <si>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</si>
  <si>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</si>
  <si>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</si>
  <si>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</si>
  <si>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</si>
  <si>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</si>
  <si>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</si>
  <si>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</si>
  <si>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</si>
  <si>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</si>
  <si>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</si>
  <si>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</si>
  <si>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</si>
  <si>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</si>
  <si>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</si>
  <si>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</si>
  <si>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</si>
  <si>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</si>
  <si>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</si>
  <si>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</si>
  <si>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</si>
  <si>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</si>
  <si>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</si>
  <si>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</si>
  <si>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</si>
  <si>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</si>
  <si>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</si>
  <si>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</si>
  <si>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</si>
  <si>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</si>
  <si>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</si>
  <si>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</si>
  <si>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</si>
  <si>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</si>
  <si>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</si>
  <si>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</si>
  <si>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</si>
  <si>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</si>
  <si>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</si>
  <si>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</si>
  <si>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</si>
  <si>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</si>
  <si>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</si>
  <si>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</si>
  <si>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</si>
  <si>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</si>
  <si>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</si>
  <si>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</si>
  <si>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</si>
  <si>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</si>
  <si>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</si>
  <si>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</si>
  <si>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</si>
  <si>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</si>
  <si>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</si>
  <si>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</si>
  <si>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</si>
  <si>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</si>
  <si>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</si>
  <si>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</si>
  <si>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</si>
  <si>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</si>
  <si>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</si>
  <si>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</si>
  <si>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</si>
  <si>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</si>
  <si>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</si>
  <si>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</si>
  <si>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</si>
  <si>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</si>
  <si>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</si>
  <si>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</si>
  <si>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</si>
  <si>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</si>
  <si>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</si>
  <si>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</si>
  <si>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</si>
  <si>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</si>
  <si>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</si>
  <si>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</si>
  <si>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</si>
  <si>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</si>
  <si>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</si>
  <si>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</si>
  <si>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</si>
  <si>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</si>
  <si>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</si>
  <si>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</si>
  <si>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</si>
  <si>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</si>
  <si>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</si>
  <si>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</si>
  <si>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</si>
  <si>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</si>
  <si>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</si>
  <si>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</si>
  <si>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</si>
  <si>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</si>
  <si>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</si>
  <si>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</si>
  <si>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</si>
  <si>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</si>
  <si>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</si>
  <si>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</si>
  <si>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</si>
  <si>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</si>
  <si>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</si>
  <si>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</si>
  <si>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</si>
  <si>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</si>
  <si>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</si>
  <si>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</si>
  <si>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</si>
  <si>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</si>
  <si>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</si>
  <si>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</si>
  <si>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</si>
  <si>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</si>
  <si>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</si>
  <si>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</si>
  <si>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</si>
  <si>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</si>
  <si>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</si>
  <si>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</si>
  <si>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</si>
  <si>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</si>
  <si>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</si>
  <si>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</si>
  <si>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</si>
  <si>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</si>
  <si>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</si>
  <si>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</si>
  <si>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</si>
  <si>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</si>
  <si>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</si>
  <si>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</si>
  <si>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</si>
  <si>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</si>
  <si>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</si>
  <si>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</si>
  <si>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</si>
  <si>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</si>
  <si>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</si>
  <si>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</si>
  <si>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</si>
  <si>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</si>
  <si>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</si>
  <si>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</si>
  <si>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</si>
  <si>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</si>
  <si>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</si>
  <si>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</si>
  <si>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</si>
  <si>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</si>
  <si>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</si>
  <si>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</si>
  <si>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</si>
  <si>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</si>
  <si>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</si>
  <si>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</si>
  <si>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</si>
  <si>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</si>
  <si>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</si>
  <si>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</si>
  <si>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</si>
  <si>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</si>
  <si>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</si>
  <si>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</si>
  <si>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</si>
  <si>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</si>
  <si>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</si>
  <si>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</si>
  <si>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</si>
  <si>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</si>
  <si>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</si>
  <si>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</si>
  <si>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</si>
  <si>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</si>
  <si>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</si>
  <si>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</si>
  <si>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</si>
  <si>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</si>
  <si>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</si>
  <si>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</si>
  <si>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</si>
  <si>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</si>
  <si>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</si>
  <si>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</si>
  <si>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</si>
  <si>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</si>
  <si>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</si>
  <si>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</si>
  <si>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</si>
  <si>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</si>
  <si>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</si>
  <si>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</si>
  <si>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</si>
  <si>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</si>
  <si>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</si>
  <si>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</si>
  <si>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</si>
  <si>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</si>
  <si>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</si>
  <si>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</si>
  <si>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</si>
  <si>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</si>
  <si>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</si>
  <si>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</si>
  <si>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</si>
  <si>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</si>
  <si>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</si>
  <si>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</si>
  <si>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</si>
  <si>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</si>
  <si>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</si>
  <si>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</si>
  <si>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</si>
  <si>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</si>
  <si>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</si>
  <si>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</si>
  <si>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</si>
  <si>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</si>
  <si>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</si>
  <si>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</si>
  <si>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</si>
  <si>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</si>
  <si>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</si>
  <si>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</si>
  <si>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</si>
  <si>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</si>
  <si>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</si>
  <si>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</si>
  <si>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</si>
  <si>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</si>
  <si>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</si>
  <si>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</si>
  <si>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</si>
  <si>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</si>
  <si>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</si>
  <si>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</si>
  <si>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</si>
  <si>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</si>
  <si>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</si>
  <si>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</si>
  <si>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</si>
  <si>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</si>
  <si>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</si>
  <si>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</si>
  <si>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</si>
  <si>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</si>
  <si>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</si>
  <si>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</si>
  <si>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</si>
  <si>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</si>
  <si>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</si>
  <si>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</si>
  <si>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</si>
  <si>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</si>
  <si>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</si>
  <si>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</si>
  <si>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</si>
  <si>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</si>
  <si>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</si>
  <si>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</si>
  <si>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</si>
  <si>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</si>
  <si>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</si>
  <si>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</si>
  <si>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</si>
  <si>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</si>
  <si>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</si>
  <si>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</si>
  <si>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</si>
  <si>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</si>
  <si>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</si>
  <si>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</si>
  <si>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</si>
  <si>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</si>
  <si>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</si>
  <si>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</si>
  <si>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</si>
  <si>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</si>
  <si>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</si>
  <si>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</si>
  <si>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</si>
  <si>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</si>
  <si>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</si>
  <si>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</si>
  <si>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</si>
  <si>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</si>
  <si>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</si>
  <si>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</si>
  <si>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</si>
  <si>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</si>
  <si>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</si>
  <si>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</si>
  <si>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</si>
  <si>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</si>
  <si>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</si>
  <si>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</si>
  <si>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</si>
  <si>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</si>
  <si>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</si>
  <si>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</si>
  <si>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</si>
  <si>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</si>
  <si>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</si>
  <si>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</si>
  <si>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</si>
  <si>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</si>
  <si>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</si>
  <si>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</si>
  <si>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</si>
  <si>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</si>
  <si>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</si>
  <si>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</si>
  <si>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</si>
  <si>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</si>
  <si>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</si>
  <si>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</si>
  <si>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</si>
  <si>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</si>
  <si>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</si>
  <si>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</si>
  <si>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</si>
  <si>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</si>
  <si>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</si>
  <si>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</si>
  <si>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</si>
  <si>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</si>
  <si>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</si>
  <si>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</si>
  <si>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</si>
  <si>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</si>
  <si>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</si>
  <si>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</si>
  <si>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</si>
  <si>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</si>
  <si>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</si>
  <si>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</si>
  <si>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</si>
  <si>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</si>
  <si>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</si>
  <si>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</si>
  <si>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</si>
  <si>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</si>
  <si>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</si>
  <si>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</si>
  <si>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</si>
  <si>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</si>
  <si>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</si>
  <si>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</si>
  <si>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</si>
  <si>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</si>
  <si>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</si>
  <si>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</si>
  <si>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</si>
  <si>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</si>
  <si>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</si>
  <si>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</si>
  <si>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</si>
  <si>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</si>
  <si>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</si>
  <si>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</si>
  <si>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</si>
  <si>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</si>
  <si>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</si>
  <si>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</si>
  <si>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</si>
  <si>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</si>
  <si>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</si>
  <si>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</si>
  <si>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</si>
  <si>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</si>
  <si>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</si>
  <si>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</si>
  <si>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</si>
  <si>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</si>
  <si>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</si>
  <si>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</si>
  <si>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</si>
  <si>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</si>
  <si>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</si>
  <si>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</si>
  <si>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</si>
  <si>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</si>
  <si>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</si>
  <si>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</si>
  <si>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</si>
  <si>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</si>
  <si>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</si>
  <si>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</si>
  <si>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</si>
  <si>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</si>
  <si>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</si>
  <si>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</si>
  <si>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</si>
  <si>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</si>
  <si>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</si>
  <si>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</si>
  <si>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</si>
  <si>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</si>
  <si>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</si>
  <si>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</si>
  <si>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</si>
  <si>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</si>
  <si>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</si>
  <si>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</si>
  <si>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</si>
  <si>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</si>
  <si>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</si>
  <si>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</si>
  <si>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</si>
  <si>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</si>
  <si>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</si>
  <si>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</si>
  <si>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</si>
  <si>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</si>
  <si>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</si>
  <si>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</si>
  <si>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</si>
  <si>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</si>
  <si>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</si>
  <si>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</si>
  <si>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</si>
  <si>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</si>
  <si>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</si>
  <si>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</si>
  <si>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</si>
  <si>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</si>
  <si>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</si>
  <si>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</si>
  <si>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</si>
  <si>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</si>
  <si>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</si>
  <si>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</si>
  <si>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</si>
  <si>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</si>
  <si>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</si>
  <si>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</si>
  <si>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</si>
  <si>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</si>
  <si>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</si>
  <si>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</si>
  <si>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</si>
  <si>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</si>
  <si>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</si>
  <si>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</si>
  <si>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</si>
  <si>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</si>
  <si>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</si>
  <si>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</si>
  <si>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</si>
  <si>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</si>
  <si>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</si>
  <si>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</si>
  <si>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</si>
  <si>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</si>
  <si>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</si>
  <si>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</si>
  <si>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</si>
  <si>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</si>
  <si>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</si>
  <si>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</si>
  <si>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</si>
  <si>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</si>
  <si>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</si>
  <si>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</si>
  <si>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</si>
  <si>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</si>
  <si>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</si>
  <si>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</si>
  <si>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</si>
  <si>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</si>
  <si>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</si>
  <si>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</si>
  <si>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</si>
  <si>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</si>
  <si>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</si>
  <si>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</si>
  <si>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</si>
  <si>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</si>
  <si>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</si>
  <si>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</si>
  <si>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</si>
  <si>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</si>
  <si>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</si>
  <si>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</si>
  <si>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</si>
  <si>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</si>
  <si>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</si>
  <si>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</si>
  <si>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</si>
  <si>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</si>
  <si>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</si>
  <si>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</si>
  <si>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</si>
  <si>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</si>
  <si>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</si>
  <si>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</si>
  <si>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</si>
  <si>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</si>
  <si>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</si>
  <si>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</si>
  <si>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</si>
  <si>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</si>
  <si>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</si>
  <si>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</si>
  <si>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</si>
  <si>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</si>
  <si>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</si>
  <si>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</si>
  <si>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</si>
  <si>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</si>
  <si>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</si>
  <si>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</si>
  <si>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</si>
  <si>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</si>
  <si>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</si>
  <si>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</si>
  <si>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</si>
  <si>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</si>
  <si>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</si>
  <si>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</si>
  <si>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</si>
  <si>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</si>
  <si>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</si>
  <si>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</si>
  <si>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</si>
  <si>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</si>
  <si>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</si>
  <si>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</si>
  <si>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</si>
  <si>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</si>
  <si>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</si>
  <si>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</si>
  <si>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</si>
  <si>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</si>
  <si>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</si>
  <si>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</si>
  <si>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</si>
  <si>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</si>
  <si>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</si>
  <si>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</si>
  <si>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</si>
  <si>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</si>
  <si>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</si>
  <si>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</si>
  <si>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</si>
  <si>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</si>
  <si>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</si>
  <si>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</si>
  <si>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</si>
  <si>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</si>
  <si>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</si>
  <si>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</si>
  <si>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</si>
  <si>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</si>
  <si>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</si>
  <si>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</si>
  <si>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</si>
  <si>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</si>
  <si>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</si>
  <si>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</si>
  <si>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</si>
  <si>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</si>
  <si>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</si>
  <si>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</si>
  <si>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</si>
  <si>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</si>
  <si>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</si>
  <si>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</si>
  <si>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</si>
  <si>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</si>
  <si>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</si>
  <si>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</si>
  <si>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</si>
  <si>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</si>
  <si>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</si>
  <si>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</si>
  <si>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</si>
  <si>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</si>
  <si>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</si>
  <si>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</si>
  <si>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</si>
  <si>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</si>
  <si>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</si>
  <si>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</si>
  <si>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</si>
  <si>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</si>
  <si>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</si>
  <si>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</si>
  <si>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</si>
  <si>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</si>
  <si>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</si>
  <si>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</si>
  <si>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</si>
  <si>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</si>
  <si>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</si>
  <si>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</si>
  <si>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</si>
  <si>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</si>
  <si>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</si>
  <si>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</si>
  <si>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</si>
  <si>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</si>
  <si>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</si>
  <si>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</si>
  <si>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</si>
  <si>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</si>
  <si>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</si>
  <si>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</si>
  <si>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</si>
  <si>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</si>
  <si>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</si>
  <si>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</si>
  <si>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</si>
  <si>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</si>
  <si>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</si>
  <si>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</si>
  <si>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</si>
  <si>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</si>
  <si>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</si>
  <si>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</si>
  <si>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</si>
  <si>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</si>
  <si>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</si>
  <si>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</si>
  <si>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</si>
  <si>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</si>
  <si>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</si>
  <si>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</si>
  <si>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</si>
  <si>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</si>
  <si>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</si>
  <si>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</si>
  <si>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</si>
  <si>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</si>
  <si>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</si>
  <si>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</si>
  <si>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</si>
  <si>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</si>
  <si>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</si>
  <si>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</si>
  <si>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</si>
  <si>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</si>
  <si>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</si>
  <si>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</si>
  <si>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</si>
  <si>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</si>
  <si>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</si>
  <si>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</si>
  <si>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</si>
  <si>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</si>
  <si>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</si>
  <si>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</si>
  <si>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</si>
  <si>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</si>
  <si>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</si>
  <si>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</si>
  <si>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</si>
  <si>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</si>
  <si>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</si>
  <si>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</si>
  <si>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</si>
  <si>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</si>
  <si>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</si>
  <si>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</si>
  <si>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</si>
  <si>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</si>
  <si>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</si>
  <si>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</si>
  <si>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</si>
  <si>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</si>
  <si>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</si>
  <si>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</si>
  <si>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</si>
  <si>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</si>
  <si>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</si>
  <si>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</si>
  <si>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</si>
  <si>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</si>
  <si>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</si>
  <si>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</si>
  <si>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</si>
  <si>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</si>
  <si>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</si>
  <si>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</si>
  <si>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</si>
  <si>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</si>
  <si>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</si>
  <si>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</si>
  <si>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</si>
  <si>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</si>
  <si>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</si>
  <si>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</si>
  <si>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</si>
  <si>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</si>
  <si>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</si>
  <si>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</si>
  <si>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</si>
  <si>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</si>
  <si>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</si>
  <si>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</si>
  <si>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</si>
  <si>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</si>
  <si>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</si>
  <si>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</si>
  <si>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</si>
  <si>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</si>
  <si>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</si>
  <si>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</si>
  <si>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</si>
  <si>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</si>
  <si>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</si>
  <si>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</si>
  <si>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</si>
  <si>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</si>
  <si>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</si>
  <si>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</si>
  <si>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</si>
  <si>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</si>
  <si>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</si>
  <si>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</si>
  <si>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</si>
  <si>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</si>
  <si>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</si>
  <si>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</si>
  <si>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</si>
  <si>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</si>
  <si>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</si>
  <si>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</si>
  <si>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</si>
  <si>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</si>
  <si>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</si>
  <si>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</si>
  <si>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</si>
  <si>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</si>
  <si>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</si>
  <si>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</si>
  <si>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</si>
  <si>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</si>
  <si>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</si>
  <si>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</si>
  <si>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</si>
  <si>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</si>
  <si>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</si>
  <si>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</si>
  <si>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</si>
  <si>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</si>
  <si>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</si>
  <si>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</si>
  <si>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</si>
  <si>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</si>
  <si>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</si>
  <si>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</si>
  <si>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</si>
  <si>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</si>
  <si>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</si>
  <si>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</si>
  <si>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</si>
  <si>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</si>
  <si>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</si>
  <si>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</si>
  <si>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</si>
  <si>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</si>
  <si>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</si>
  <si>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</si>
  <si>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</si>
  <si>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</si>
  <si>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</si>
  <si>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</si>
  <si>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</si>
  <si>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</si>
  <si>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</si>
  <si>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</si>
  <si>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</si>
  <si>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</si>
  <si>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</si>
  <si>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</si>
  <si>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</si>
  <si>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</si>
  <si>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</si>
  <si>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</si>
  <si>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</si>
  <si>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</si>
  <si>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</si>
  <si>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</si>
  <si>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</si>
  <si>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</si>
  <si>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</si>
  <si>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</si>
  <si>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</si>
  <si>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</si>
  <si>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</si>
  <si>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</si>
  <si>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</si>
  <si>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</si>
  <si>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</si>
  <si>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</si>
  <si>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</si>
  <si>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</si>
  <si>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</si>
  <si>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</si>
  <si>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</si>
  <si>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</si>
  <si>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</si>
  <si>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</si>
  <si>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</si>
  <si>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</si>
  <si>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</si>
  <si>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</si>
  <si>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</si>
  <si>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</si>
  <si>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</si>
  <si>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</si>
  <si>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</si>
  <si>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</si>
  <si>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</si>
  <si>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</si>
  <si>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</si>
  <si>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</si>
  <si>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</si>
  <si>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</si>
  <si>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</si>
  <si>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</si>
  <si>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</si>
  <si>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</si>
  <si>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</si>
  <si>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</si>
  <si>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</si>
  <si>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</si>
  <si>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</si>
  <si>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</si>
  <si>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</si>
  <si>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</si>
  <si>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</si>
  <si>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</si>
  <si>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</si>
  <si>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</si>
  <si>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</si>
  <si>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</si>
  <si>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</si>
  <si>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</si>
  <si>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</si>
  <si>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</si>
  <si>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</si>
  <si>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</si>
  <si>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</si>
  <si>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</si>
  <si>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</si>
  <si>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</si>
  <si>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</si>
  <si>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</si>
  <si>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</si>
  <si>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</si>
  <si>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</si>
  <si>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</si>
  <si>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</si>
  <si>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</si>
  <si>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</si>
  <si>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</si>
  <si>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</si>
  <si>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</si>
  <si>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</si>
  <si>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</si>
  <si>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</si>
  <si>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</si>
  <si>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</si>
  <si>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</si>
  <si>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</si>
  <si>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</si>
  <si>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</si>
  <si>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</si>
  <si>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</si>
  <si>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</si>
  <si>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</si>
  <si>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</si>
  <si>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</si>
  <si>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</si>
  <si>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</si>
  <si>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</si>
  <si>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</si>
  <si>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</si>
  <si>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</si>
  <si>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</si>
  <si>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</si>
  <si>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</si>
  <si>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</si>
  <si>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</si>
  <si>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</si>
  <si>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</si>
  <si>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</si>
  <si>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</si>
  <si>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</si>
  <si>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</si>
  <si>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</si>
  <si>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</si>
  <si>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</si>
  <si>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</si>
  <si>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</si>
  <si>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</si>
  <si>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</si>
  <si>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</si>
  <si>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</si>
  <si>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</si>
  <si>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</si>
  <si>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</si>
  <si>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</si>
  <si>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</si>
  <si>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</si>
  <si>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</si>
  <si>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</si>
  <si>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</si>
  <si>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</si>
  <si>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</si>
  <si>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</si>
  <si>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</si>
  <si>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</si>
  <si>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</si>
  <si>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</si>
  <si>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</si>
  <si>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</si>
  <si>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</si>
  <si>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</si>
  <si>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</si>
  <si>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</si>
  <si>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</si>
  <si>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</si>
  <si>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</si>
  <si>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</si>
  <si>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</si>
  <si>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</si>
  <si>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</si>
  <si>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</si>
  <si>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</si>
  <si>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</si>
  <si>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</si>
  <si>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</si>
  <si>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</si>
  <si>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</si>
  <si>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</si>
  <si>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</si>
  <si>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</si>
  <si>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</si>
  <si>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</si>
  <si>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</si>
  <si>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</si>
  <si>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</si>
  <si>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</si>
  <si>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</si>
  <si>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</si>
  <si>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</si>
  <si>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</si>
  <si>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</si>
  <si>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</si>
  <si>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</si>
  <si>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</si>
  <si>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</si>
  <si>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</si>
  <si>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</si>
  <si>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</si>
  <si>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</si>
  <si>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</si>
  <si>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</si>
  <si>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</si>
  <si>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</si>
  <si>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</si>
  <si>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</si>
  <si>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</si>
  <si>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</si>
  <si>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</si>
  <si>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</si>
  <si>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</si>
  <si>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</si>
  <si>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</si>
  <si>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</si>
  <si>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</si>
  <si>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</si>
  <si>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</si>
  <si>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</si>
  <si>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</si>
  <si>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</si>
  <si>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</si>
  <si>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</si>
  <si>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</si>
  <si>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</si>
  <si>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</si>
  <si>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</si>
  <si>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</si>
  <si>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</si>
  <si>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</si>
  <si>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</si>
  <si>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</si>
  <si>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</si>
  <si>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</si>
  <si>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</si>
  <si>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</si>
  <si>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</si>
  <si>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</si>
  <si>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</si>
  <si>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</si>
  <si>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</si>
  <si>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</si>
  <si>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</si>
  <si>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</si>
  <si>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</si>
  <si>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</si>
  <si>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</si>
  <si>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</si>
  <si>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</si>
  <si>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</si>
  <si>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</si>
  <si>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</si>
  <si>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</si>
  <si>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</si>
  <si>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</si>
  <si>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</si>
  <si>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</si>
  <si>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</si>
  <si>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</si>
  <si>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</si>
  <si>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</si>
  <si>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</si>
  <si>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</si>
  <si>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</si>
  <si>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</si>
  <si>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</si>
  <si>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</si>
  <si>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</si>
  <si>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</si>
  <si>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</si>
  <si>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</si>
  <si>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</si>
  <si>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</si>
  <si>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</si>
  <si>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</si>
  <si>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</si>
  <si>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</si>
  <si>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</si>
  <si>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</si>
  <si>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</si>
  <si>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</si>
  <si>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</si>
  <si>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</si>
  <si>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</si>
  <si>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</si>
  <si>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</si>
  <si>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</si>
  <si>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</si>
  <si>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</si>
  <si>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</si>
  <si>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</si>
  <si>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</si>
  <si>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</si>
  <si>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</si>
  <si>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</si>
  <si>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</si>
  <si>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</si>
  <si>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</si>
  <si>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</si>
  <si>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</si>
  <si>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</si>
  <si>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</si>
  <si>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</si>
  <si>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</si>
  <si>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</si>
  <si>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</si>
  <si>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</si>
  <si>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</si>
  <si>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</si>
  <si>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</si>
  <si>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</si>
  <si>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</si>
  <si>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</si>
  <si>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</si>
  <si>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</si>
  <si>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</si>
  <si>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</si>
  <si>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</si>
  <si>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</si>
  <si>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</si>
  <si>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</si>
  <si>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</si>
  <si>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</si>
  <si>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</si>
  <si>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</si>
  <si>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</si>
  <si>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</si>
  <si>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</si>
  <si>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</si>
  <si>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</si>
  <si>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</si>
  <si>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</si>
  <si>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</si>
  <si>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</si>
  <si>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</si>
  <si>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</si>
  <si>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</si>
  <si>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</si>
  <si>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</si>
  <si>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</si>
  <si>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</si>
  <si>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</si>
  <si>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</si>
  <si>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</si>
  <si>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</si>
  <si>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</si>
  <si>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</si>
  <si>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</si>
  <si>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</si>
  <si>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</si>
  <si>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</si>
  <si>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</si>
  <si>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</si>
  <si>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</si>
  <si>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</si>
  <si>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</si>
  <si>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</si>
  <si>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</si>
  <si>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</si>
  <si>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</si>
  <si>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</si>
  <si>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</si>
  <si>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</si>
  <si>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</si>
  <si>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</si>
  <si>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</si>
  <si>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</si>
  <si>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</si>
  <si>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</si>
  <si>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</si>
  <si>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</si>
  <si>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</si>
  <si>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</si>
  <si>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</si>
  <si>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</si>
  <si>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</si>
  <si>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</si>
  <si>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</si>
  <si>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</si>
  <si>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</si>
  <si>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</si>
  <si>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</si>
  <si>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</si>
  <si>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</si>
  <si>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</si>
  <si>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</si>
  <si>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</si>
  <si>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</si>
  <si>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</si>
  <si>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</si>
  <si>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</si>
  <si>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</si>
  <si>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</si>
  <si>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</si>
  <si>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</si>
  <si>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</si>
  <si>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</si>
  <si>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</si>
  <si>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</si>
  <si>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</si>
  <si>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</si>
  <si>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</si>
  <si>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</si>
  <si>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</si>
  <si>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</si>
  <si>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</si>
  <si>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</si>
  <si>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</si>
  <si>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</si>
  <si>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</si>
  <si>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</si>
  <si>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</si>
  <si>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</si>
  <si>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</si>
  <si>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</si>
  <si>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</si>
  <si>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</si>
  <si>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</si>
  <si>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</si>
  <si>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</si>
  <si>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</si>
  <si>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</si>
  <si>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</si>
  <si>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</si>
  <si>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</si>
  <si>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</si>
  <si>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</si>
  <si>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</si>
  <si>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</si>
  <si>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</si>
  <si>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</si>
  <si>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</si>
  <si>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</si>
  <si>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</si>
  <si>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</si>
  <si>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</si>
  <si>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</si>
  <si>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</si>
  <si>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</si>
  <si>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</si>
  <si>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</si>
  <si>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</si>
  <si>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</si>
  <si>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</si>
  <si>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</si>
  <si>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</si>
  <si>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</si>
  <si>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</si>
  <si>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</si>
  <si>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</si>
  <si>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</si>
  <si>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</si>
  <si>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</si>
  <si>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</si>
  <si>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</si>
  <si>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</si>
  <si>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</si>
  <si>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</si>
  <si>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</si>
  <si>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</si>
  <si>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</si>
  <si>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</si>
  <si>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</si>
  <si>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</si>
  <si>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</si>
  <si>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</si>
  <si>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</si>
  <si>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</si>
  <si>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</si>
  <si>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</si>
  <si>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</si>
  <si>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</si>
  <si>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</si>
  <si>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</si>
  <si>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</si>
  <si>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</si>
  <si>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</si>
  <si>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</si>
  <si>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</si>
  <si>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</si>
  <si>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</si>
  <si>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</si>
  <si>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</si>
  <si>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</si>
  <si>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</si>
  <si>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</si>
  <si>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</si>
  <si>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</si>
  <si>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</si>
  <si>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</si>
  <si>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</si>
  <si>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</si>
  <si>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</si>
  <si>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</si>
  <si>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</si>
  <si>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</si>
  <si>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</si>
  <si>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</si>
  <si>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</si>
  <si>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</si>
  <si>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</si>
  <si>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</si>
  <si>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</si>
  <si>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</si>
  <si>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</si>
  <si>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</si>
  <si>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</si>
  <si>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</si>
  <si>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</si>
  <si>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</si>
  <si>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</si>
  <si>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</si>
  <si>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</si>
  <si>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</si>
  <si>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</si>
  <si>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</si>
  <si>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</si>
  <si>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</si>
  <si>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</si>
  <si>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</si>
  <si>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</si>
  <si>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</si>
  <si>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</si>
  <si>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</si>
  <si>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</si>
  <si>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</si>
  <si>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</si>
  <si>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</si>
  <si>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</si>
  <si>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</si>
  <si>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</si>
  <si>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</si>
  <si>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</si>
  <si>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</si>
  <si>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</si>
  <si>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</si>
  <si>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</si>
  <si>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</si>
  <si>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</si>
  <si>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</si>
  <si>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</si>
  <si>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</si>
  <si>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</si>
  <si>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</si>
  <si>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</si>
  <si>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</si>
  <si>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</si>
  <si>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</si>
  <si>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</si>
  <si>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</si>
  <si>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</si>
  <si>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</si>
  <si>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</si>
  <si>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</si>
  <si>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</si>
  <si>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</si>
  <si>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</si>
  <si>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</si>
  <si>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</si>
  <si>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</si>
  <si>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</si>
  <si>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</si>
  <si>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</si>
  <si>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</si>
  <si>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</si>
  <si>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</si>
  <si>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</si>
  <si>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</si>
  <si>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</si>
  <si>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</si>
  <si>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</si>
  <si>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</si>
  <si>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</si>
  <si>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</si>
  <si>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</si>
  <si>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</si>
  <si>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</si>
  <si>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</si>
  <si>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</si>
  <si>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</si>
  <si>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</si>
  <si>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</si>
  <si>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</si>
  <si>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</si>
  <si>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</si>
  <si>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</si>
  <si>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</si>
  <si>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</si>
  <si>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</si>
  <si>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</si>
  <si>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</si>
  <si>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</si>
  <si>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</si>
  <si>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</si>
  <si>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</si>
  <si>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</si>
  <si>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</si>
  <si>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</si>
  <si>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</si>
  <si>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</si>
  <si>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</si>
  <si>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</si>
  <si>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</si>
  <si>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</si>
  <si>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</si>
  <si>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</si>
  <si>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</si>
  <si>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</si>
  <si>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</si>
  <si>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</si>
  <si>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</si>
  <si>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</si>
  <si>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</si>
  <si>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</si>
  <si>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</si>
  <si>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</si>
  <si>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</si>
  <si>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</si>
  <si>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</si>
  <si>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</si>
  <si>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</si>
  <si>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</si>
  <si>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</si>
  <si>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</si>
  <si>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</si>
  <si>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</si>
  <si>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</si>
  <si>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</si>
  <si>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</si>
  <si>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</si>
  <si>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</si>
  <si>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</si>
  <si>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</si>
  <si>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</si>
  <si>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</si>
  <si>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</si>
  <si>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</si>
  <si>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</si>
  <si>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</si>
  <si>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</si>
  <si>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</si>
  <si>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</si>
  <si>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</si>
  <si>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</si>
  <si>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</si>
  <si>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</si>
  <si>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</si>
  <si>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</si>
  <si>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</si>
  <si>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</si>
  <si>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</si>
  <si>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</si>
  <si>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</si>
  <si>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</si>
  <si>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</si>
  <si>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</si>
  <si>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</si>
  <si>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</si>
  <si>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</si>
  <si>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</si>
  <si>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</si>
  <si>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</si>
  <si>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</si>
  <si>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</si>
  <si>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</si>
  <si>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</si>
  <si>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</si>
  <si>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</si>
  <si>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</si>
  <si>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</si>
  <si>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</si>
  <si>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</si>
  <si>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</si>
  <si>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</si>
  <si>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</si>
  <si>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</si>
  <si>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</si>
  <si>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</si>
  <si>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</si>
  <si>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</si>
  <si>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</si>
  <si>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</si>
  <si>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</si>
  <si>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</si>
  <si>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</si>
  <si>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</si>
  <si>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</si>
  <si>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</si>
  <si>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</si>
  <si>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</si>
  <si>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</si>
  <si>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</si>
  <si>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</si>
  <si>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</si>
  <si>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</si>
  <si>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</si>
  <si>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</si>
  <si>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</si>
  <si>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</si>
  <si>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</si>
  <si>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</si>
  <si>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</si>
  <si>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</si>
  <si>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</si>
  <si>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</si>
  <si>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</si>
  <si>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</si>
  <si>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</si>
  <si>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</si>
  <si>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</si>
  <si>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</si>
  <si>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</si>
  <si>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</si>
  <si>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</si>
  <si>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</si>
  <si>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</si>
  <si>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</si>
  <si>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</si>
  <si>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</si>
  <si>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</si>
  <si>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</si>
  <si>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</si>
  <si>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</si>
  <si>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</si>
  <si>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</si>
  <si>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</si>
  <si>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</si>
  <si>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</si>
  <si>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</si>
  <si>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</si>
  <si>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</si>
  <si>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</si>
  <si>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</si>
  <si>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</si>
  <si>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</si>
  <si>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</si>
  <si>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</si>
  <si>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</si>
  <si>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</si>
  <si>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</si>
  <si>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</si>
  <si>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</si>
  <si>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</si>
  <si>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</si>
  <si>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</si>
  <si>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</si>
  <si>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</si>
  <si>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</si>
  <si>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</si>
  <si>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</si>
  <si>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</si>
  <si>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</si>
  <si>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</si>
  <si>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</si>
  <si>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</si>
  <si>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</si>
  <si>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</si>
  <si>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</si>
  <si>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</si>
  <si>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</si>
  <si>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</si>
  <si>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</si>
  <si>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</si>
  <si>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</si>
  <si>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</si>
  <si>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</si>
  <si>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</si>
  <si>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</si>
  <si>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</si>
  <si>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</si>
  <si>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</si>
  <si>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</si>
  <si>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</si>
  <si>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</si>
  <si>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</si>
  <si>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</si>
  <si>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</si>
  <si>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</si>
  <si>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</si>
  <si>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</si>
  <si>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</si>
  <si>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</si>
  <si>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</si>
  <si>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</si>
  <si>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</si>
  <si>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</si>
  <si>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</si>
  <si>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</si>
  <si>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</si>
  <si>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</si>
  <si>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</si>
  <si>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</si>
  <si>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</si>
  <si>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</si>
  <si>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</si>
  <si>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</si>
  <si>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</si>
  <si>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</si>
  <si>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</si>
  <si>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</si>
  <si>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</si>
  <si>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</si>
  <si>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</si>
  <si>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</si>
  <si>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</si>
  <si>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</si>
  <si>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</si>
  <si>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</si>
  <si>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</si>
  <si>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</si>
  <si>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</si>
  <si>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</si>
  <si>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</si>
  <si>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</si>
  <si>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</si>
  <si>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</si>
  <si>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</si>
  <si>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</si>
  <si>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</si>
  <si>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</si>
  <si>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</si>
  <si>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</si>
  <si>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</si>
  <si>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</si>
  <si>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</si>
  <si>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</si>
  <si>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</si>
  <si>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</si>
  <si>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</si>
  <si>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</si>
  <si>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</si>
  <si>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</si>
  <si>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</si>
  <si>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</si>
  <si>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</si>
  <si>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</si>
  <si>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</si>
  <si>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</si>
  <si>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</si>
  <si>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</si>
  <si>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</si>
  <si>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</si>
  <si>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</si>
  <si>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</si>
  <si>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</si>
  <si>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</si>
  <si>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</si>
  <si>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</si>
  <si>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</si>
  <si>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</si>
  <si>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</si>
  <si>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</si>
  <si>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</si>
  <si>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</si>
  <si>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</si>
  <si>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</si>
  <si>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</si>
  <si>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</si>
  <si>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</si>
  <si>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</si>
  <si>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</si>
  <si>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</si>
  <si>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</si>
  <si>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</si>
  <si>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</si>
  <si>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</si>
  <si>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</si>
  <si>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</si>
  <si>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</si>
  <si>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</si>
  <si>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</si>
  <si>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</si>
  <si>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</si>
  <si>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</si>
  <si>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</si>
  <si>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</si>
  <si>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</si>
  <si>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</si>
  <si>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</si>
  <si>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</si>
  <si>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</si>
  <si>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</si>
  <si>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</si>
  <si>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</si>
  <si>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</si>
  <si>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</si>
  <si>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</si>
  <si>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</si>
  <si>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</si>
  <si>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</si>
  <si>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</si>
  <si>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</si>
  <si>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</si>
  <si>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</si>
  <si>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</si>
  <si>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</si>
  <si>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</si>
  <si>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</si>
  <si>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</si>
  <si>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</si>
  <si>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</si>
  <si>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</si>
  <si>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</si>
  <si>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</si>
  <si>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</si>
  <si>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</si>
  <si>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</si>
  <si>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</si>
  <si>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</si>
  <si>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</si>
  <si>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</si>
  <si>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</si>
  <si>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</si>
  <si>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</si>
  <si>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</si>
  <si>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</si>
  <si>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</si>
  <si>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</si>
  <si>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</si>
  <si>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</si>
  <si>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</si>
  <si>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</si>
  <si>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</si>
  <si>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</si>
  <si>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</si>
  <si>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</si>
  <si>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</si>
  <si>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</si>
  <si>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</si>
  <si>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</si>
  <si>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</si>
  <si>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</si>
  <si>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</si>
  <si>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</si>
  <si>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</si>
  <si>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</si>
  <si>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</si>
  <si>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</si>
  <si>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</si>
  <si>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</si>
  <si>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</si>
  <si>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</si>
  <si>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</si>
  <si>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</si>
  <si>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</si>
  <si>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</si>
  <si>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</si>
  <si>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</si>
  <si>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</si>
  <si>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</si>
  <si>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</si>
  <si>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</si>
  <si>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</si>
  <si>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</si>
  <si>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</si>
  <si>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</si>
  <si>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</si>
  <si>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</si>
  <si>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</si>
  <si>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</si>
  <si>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</si>
  <si>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</si>
  <si>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</si>
  <si>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</si>
  <si>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</si>
  <si>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</si>
  <si>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</si>
  <si>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</si>
  <si>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</si>
  <si>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</si>
  <si>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</si>
  <si>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</si>
  <si>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</si>
  <si>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</si>
  <si>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</si>
  <si>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</si>
  <si>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</si>
  <si>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</si>
  <si>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</si>
  <si>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</si>
  <si>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</si>
  <si>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</si>
  <si>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</si>
  <si>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</si>
  <si>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</si>
  <si>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</si>
  <si>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</si>
  <si>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</si>
  <si>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</si>
  <si>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</si>
  <si>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</si>
  <si>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</si>
  <si>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</si>
  <si>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</si>
  <si>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</si>
  <si>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</si>
  <si>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</si>
  <si>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</si>
  <si>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</si>
  <si>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</si>
  <si>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</si>
  <si>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</si>
  <si>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</si>
  <si>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</si>
  <si>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</si>
  <si>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</si>
  <si>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</si>
  <si>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</si>
  <si>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</si>
  <si>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</si>
  <si>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</si>
  <si>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</si>
  <si>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</si>
  <si>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</si>
  <si>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</si>
  <si>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</si>
  <si>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</si>
  <si>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</si>
  <si>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</si>
  <si>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</si>
  <si>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</si>
  <si>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</si>
  <si>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</si>
  <si>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</si>
  <si>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</si>
  <si>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</si>
  <si>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</si>
  <si>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</si>
  <si>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</si>
  <si>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</si>
  <si>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</si>
  <si>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</si>
  <si>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</si>
  <si>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</si>
  <si>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</si>
  <si>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</si>
  <si>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</si>
  <si>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</si>
  <si>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</si>
  <si>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</si>
  <si>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</si>
  <si>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</si>
  <si>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</si>
  <si>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</si>
  <si>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</si>
  <si>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</si>
  <si>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</si>
  <si>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</si>
  <si>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</si>
  <si>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</si>
  <si>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</si>
  <si>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</si>
  <si>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</si>
  <si>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</si>
  <si>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</si>
  <si>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</si>
  <si>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</si>
  <si>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</si>
  <si>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</si>
  <si>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</si>
  <si>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</si>
  <si>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</si>
  <si>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</si>
  <si>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</si>
  <si>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</si>
  <si>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</si>
  <si>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</si>
  <si>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</si>
  <si>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</si>
  <si>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</si>
  <si>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</si>
  <si>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</si>
  <si>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</si>
  <si>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</si>
  <si>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</si>
  <si>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</si>
  <si>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</si>
  <si>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</si>
  <si>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</si>
  <si>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</si>
  <si>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</si>
  <si>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</si>
  <si>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</si>
  <si>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</si>
  <si>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</si>
  <si>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</si>
  <si>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</si>
  <si>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</si>
  <si>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</si>
  <si>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</si>
  <si>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</si>
  <si>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</si>
  <si>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</si>
  <si>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</si>
  <si>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</si>
  <si>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</si>
  <si>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</si>
  <si>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</si>
  <si>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</si>
  <si>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</si>
  <si>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</si>
  <si>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</si>
  <si>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</si>
  <si>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</si>
  <si>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</si>
  <si>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</si>
  <si>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</si>
  <si>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</si>
  <si>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</si>
  <si>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</si>
  <si>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</si>
  <si>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</si>
  <si>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</si>
  <si>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</si>
  <si>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</si>
  <si>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</si>
  <si>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</si>
  <si>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</si>
  <si>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</si>
  <si>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</si>
  <si>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</si>
  <si>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</si>
  <si>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</si>
  <si>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</si>
  <si>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</si>
  <si>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</si>
  <si>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</si>
  <si>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</si>
  <si>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</si>
  <si>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</si>
  <si>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</si>
  <si>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</si>
  <si>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</si>
  <si>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</si>
  <si>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</si>
  <si>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</si>
  <si>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</si>
  <si>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</si>
  <si>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</si>
  <si>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</si>
  <si>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</si>
  <si>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</si>
  <si>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</si>
  <si>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</si>
  <si>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</si>
  <si>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</si>
  <si>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</si>
  <si>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</si>
  <si>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</si>
  <si>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</si>
  <si>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</si>
  <si>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</si>
  <si>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</si>
  <si>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</si>
  <si>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</si>
  <si>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</si>
  <si>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</si>
  <si>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</si>
  <si>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</si>
  <si>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</si>
  <si>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</si>
  <si>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</si>
  <si>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</si>
  <si>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</si>
  <si>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</si>
  <si>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</si>
  <si>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</si>
  <si>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</si>
  <si>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</si>
  <si>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</si>
  <si>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</si>
  <si>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</si>
  <si>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</si>
  <si>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</si>
  <si>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</si>
  <si>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</si>
  <si>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</si>
  <si>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</si>
  <si>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</si>
  <si>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</si>
  <si>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</si>
  <si>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</si>
  <si>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</si>
  <si>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</si>
  <si>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</si>
  <si>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</si>
  <si>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</si>
  <si>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</si>
  <si>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</si>
  <si>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</si>
  <si>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</si>
  <si>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</si>
  <si>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</si>
  <si>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</si>
  <si>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</si>
  <si>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</si>
  <si>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</si>
  <si>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</si>
  <si>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</si>
  <si>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</si>
  <si>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</si>
  <si>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</si>
  <si>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</si>
  <si>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</si>
  <si>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</si>
  <si>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</si>
  <si>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</si>
  <si>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</si>
  <si>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</si>
  <si>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</si>
  <si>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</si>
  <si>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</si>
  <si>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</si>
  <si>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</si>
  <si>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</si>
  <si>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</si>
  <si>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</si>
  <si>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</si>
  <si>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</si>
  <si>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</si>
  <si>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</si>
  <si>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</si>
  <si>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</si>
  <si>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</si>
  <si>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</si>
  <si>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</si>
  <si>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</si>
  <si>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</si>
  <si>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</si>
  <si>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</si>
  <si>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</si>
  <si>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</si>
  <si>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</si>
  <si>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</si>
  <si>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</si>
  <si>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</si>
  <si>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</si>
  <si>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</si>
  <si>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</si>
  <si>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</si>
  <si>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</si>
  <si>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</si>
  <si>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</si>
  <si>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</si>
  <si>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</si>
  <si>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</si>
  <si>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</si>
  <si>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</si>
  <si>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</si>
  <si>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</si>
  <si>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</si>
  <si>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</si>
  <si>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</si>
  <si>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</si>
  <si>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</si>
  <si>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</si>
  <si>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</si>
  <si>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</si>
  <si>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</si>
  <si>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</si>
  <si>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</si>
  <si>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</si>
  <si>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</si>
  <si>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</si>
  <si>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</si>
  <si>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</si>
  <si>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</si>
  <si>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</si>
  <si>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</si>
  <si>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</si>
  <si>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</si>
  <si>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</si>
  <si>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</si>
  <si>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</si>
  <si>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</si>
  <si>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</si>
  <si>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</si>
  <si>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</si>
  <si>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</si>
  <si>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</si>
  <si>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</si>
  <si>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</si>
  <si>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</si>
  <si>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</si>
  <si>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</si>
  <si>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</si>
  <si>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</si>
  <si>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</si>
  <si>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</si>
  <si>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</si>
  <si>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</si>
  <si>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</si>
  <si>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</si>
  <si>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</si>
  <si>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</si>
  <si>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</si>
  <si>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</si>
  <si>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</si>
  <si>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</si>
  <si>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</si>
  <si>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</si>
  <si>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</si>
  <si>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</si>
  <si>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</si>
  <si>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</si>
  <si>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</si>
  <si>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</si>
  <si>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</si>
  <si>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</si>
  <si>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</si>
  <si>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</si>
  <si>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</si>
  <si>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</si>
  <si>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</si>
  <si>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</si>
  <si>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</si>
  <si>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</si>
  <si>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</si>
  <si>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</si>
  <si>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</si>
  <si>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</si>
  <si>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</si>
  <si>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</si>
  <si>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</si>
  <si>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</si>
  <si>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</si>
  <si>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</si>
  <si>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</si>
  <si>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</si>
  <si>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</si>
  <si>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</si>
  <si>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</si>
  <si>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</si>
  <si>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</si>
  <si>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</si>
  <si>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</si>
  <si>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</si>
  <si>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</si>
  <si>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</si>
  <si>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</si>
  <si>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</si>
  <si>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</si>
  <si>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</si>
  <si>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</si>
  <si>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</si>
  <si>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</si>
  <si>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</si>
  <si>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</si>
  <si>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</si>
  <si>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</si>
  <si>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</si>
  <si>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</si>
  <si>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</si>
  <si>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</si>
  <si>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</si>
  <si>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</si>
  <si>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</si>
  <si>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</si>
  <si>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</si>
  <si>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</si>
  <si>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</si>
  <si>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</si>
  <si>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</si>
  <si>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</si>
  <si>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</si>
  <si>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</si>
  <si>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</si>
  <si>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</si>
  <si>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</si>
  <si>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</si>
  <si>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</si>
  <si>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</si>
  <si>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</si>
  <si>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</si>
  <si>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</si>
  <si>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</si>
  <si>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</si>
  <si>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</si>
  <si>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</si>
  <si>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</si>
  <si>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</si>
  <si>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</si>
  <si>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</si>
  <si>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</si>
  <si>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</si>
  <si>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</si>
  <si>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</si>
  <si>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</si>
  <si>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</si>
  <si>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</si>
  <si>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</si>
  <si>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</si>
  <si>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</si>
  <si>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</si>
  <si>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</si>
  <si>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</si>
  <si>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</si>
  <si>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</si>
  <si>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</si>
  <si>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</si>
  <si>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</si>
  <si>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</si>
  <si>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</si>
  <si>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</si>
  <si>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</si>
  <si>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</si>
  <si>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</si>
  <si>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</si>
  <si>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</si>
  <si>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</si>
  <si>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</si>
  <si>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</si>
  <si>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</si>
  <si>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</si>
  <si>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</si>
  <si>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</si>
  <si>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</si>
  <si>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</si>
  <si>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</si>
  <si>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</si>
  <si>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</si>
  <si>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</si>
  <si>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</si>
  <si>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</si>
  <si>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</si>
  <si>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</si>
  <si>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</si>
  <si>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</si>
  <si>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</si>
  <si>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</si>
  <si>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</si>
  <si>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</si>
  <si>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</si>
  <si>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</si>
  <si>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</si>
  <si>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</si>
  <si>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</si>
  <si>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</si>
  <si>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</si>
  <si>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</si>
  <si>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</si>
  <si>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</si>
  <si>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</si>
  <si>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</si>
  <si>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</si>
  <si>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</si>
  <si>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</si>
  <si>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</si>
  <si>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</si>
  <si>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</si>
  <si>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</si>
  <si>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</si>
  <si>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</si>
  <si>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</si>
  <si>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</si>
  <si>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</si>
  <si>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</si>
  <si>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</si>
  <si>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</si>
  <si>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</si>
  <si>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</si>
  <si>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</si>
  <si>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</si>
  <si>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</si>
  <si>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</si>
  <si>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</si>
  <si>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</si>
  <si>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</si>
  <si>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</si>
  <si>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</si>
  <si>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</si>
  <si>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</si>
  <si>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</si>
  <si>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</si>
  <si>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</si>
  <si>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</si>
  <si>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</si>
  <si>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</si>
  <si>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</si>
  <si>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</si>
  <si>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</si>
  <si>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</si>
  <si>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</si>
  <si>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</si>
  <si>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</si>
  <si>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</si>
  <si>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</si>
  <si>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</si>
  <si>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</si>
  <si>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</si>
  <si>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</si>
  <si>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</si>
  <si>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</si>
  <si>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</si>
  <si>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</si>
  <si>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</si>
  <si>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</si>
  <si>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</si>
  <si>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</si>
  <si>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</si>
  <si>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</si>
  <si>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</si>
  <si>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</si>
  <si>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</si>
  <si>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</si>
  <si>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</si>
  <si>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</si>
  <si>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</si>
  <si>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</si>
  <si>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</si>
  <si>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</si>
  <si>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</si>
  <si>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</si>
  <si>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</si>
  <si>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</si>
  <si>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</si>
  <si>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</si>
  <si>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</si>
  <si>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</si>
  <si>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</si>
  <si>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</si>
  <si>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</si>
  <si>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</si>
  <si>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</si>
  <si>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</si>
  <si>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</si>
  <si>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</si>
  <si>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</si>
  <si>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</si>
  <si>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</si>
  <si>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</si>
  <si>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</si>
  <si>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</si>
  <si>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</si>
  <si>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</si>
  <si>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</si>
  <si>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</si>
  <si>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</si>
  <si>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</si>
  <si>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</si>
  <si>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</si>
  <si>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</si>
  <si>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</si>
  <si>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</si>
  <si>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</si>
  <si>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</si>
  <si>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</si>
  <si>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</si>
  <si>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</si>
  <si>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</si>
  <si>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</si>
  <si>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</si>
  <si>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</si>
  <si>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</si>
  <si>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</si>
  <si>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</si>
  <si>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</si>
  <si>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</si>
  <si>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</si>
  <si>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</si>
  <si>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</si>
  <si>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</si>
  <si>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</si>
  <si>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</si>
  <si>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</si>
  <si>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</si>
  <si>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</si>
  <si>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</si>
  <si>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</si>
  <si>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</si>
  <si>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</si>
  <si>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</si>
  <si>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</si>
  <si>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</si>
  <si>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</si>
  <si>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</si>
  <si>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</si>
  <si>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</si>
  <si>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</si>
  <si>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</si>
  <si>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</si>
  <si>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</si>
  <si>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</si>
  <si>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</si>
  <si>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</si>
  <si>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</si>
  <si>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</si>
  <si>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</si>
  <si>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</si>
  <si>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</si>
  <si>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</si>
  <si>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</si>
  <si>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</si>
  <si>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</si>
  <si>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</si>
  <si>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</si>
  <si>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</si>
  <si>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</si>
  <si>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</si>
  <si>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</si>
  <si>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</si>
  <si>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</si>
  <si>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</si>
  <si>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</si>
  <si>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</si>
  <si>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</si>
  <si>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</si>
  <si>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</si>
  <si>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</si>
  <si>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</si>
  <si>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</si>
  <si>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</si>
  <si>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</si>
  <si>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</si>
  <si>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</si>
  <si>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</si>
  <si>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</si>
  <si>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</si>
  <si>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</si>
  <si>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</si>
  <si>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</si>
  <si>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</si>
  <si>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</si>
  <si>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</si>
  <si>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</si>
  <si>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</si>
  <si>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</si>
  <si>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</si>
  <si>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</si>
  <si>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</si>
  <si>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</si>
  <si>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</si>
  <si>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</si>
  <si>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</si>
  <si>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</si>
  <si>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</si>
  <si>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</si>
  <si>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</si>
  <si>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</si>
  <si>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</si>
  <si>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</si>
  <si>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</si>
  <si>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</si>
  <si>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</si>
  <si>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</si>
  <si>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</si>
  <si>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</si>
  <si>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</si>
  <si>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</si>
  <si>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</si>
  <si>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</si>
  <si>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</si>
  <si>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</si>
  <si>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</si>
  <si>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</si>
  <si>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</si>
  <si>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</si>
  <si>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</si>
  <si>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</si>
  <si>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</si>
  <si>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</si>
  <si>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</si>
  <si>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</si>
  <si>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</si>
  <si>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</si>
  <si>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</si>
  <si>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</si>
  <si>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</si>
  <si>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</si>
  <si>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</si>
  <si>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</si>
  <si>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</si>
  <si>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</si>
  <si>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</si>
  <si>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</si>
  <si>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</si>
  <si>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</si>
  <si>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</si>
  <si>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</si>
  <si>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</si>
  <si>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</si>
  <si>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</si>
  <si>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</si>
  <si>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</si>
  <si>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</si>
  <si>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</si>
  <si>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</si>
  <si>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</si>
  <si>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</si>
  <si>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</si>
  <si>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</si>
  <si>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</si>
  <si>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</si>
  <si>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</si>
  <si>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</si>
  <si>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</si>
  <si>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</si>
  <si>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</si>
  <si>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</si>
  <si>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</si>
  <si>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</si>
  <si>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</si>
  <si>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</si>
  <si>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</si>
  <si>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</si>
  <si>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</si>
  <si>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</si>
  <si>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</si>
  <si>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</si>
  <si>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</si>
  <si>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</si>
  <si>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</si>
  <si>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</si>
  <si>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</si>
  <si>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</si>
  <si>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</si>
  <si>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</si>
  <si>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</si>
  <si>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</si>
  <si>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</si>
  <si>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</si>
  <si>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</si>
  <si>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</si>
  <si>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</si>
  <si>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</si>
  <si>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</si>
  <si>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</si>
  <si>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</si>
  <si>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</si>
  <si>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</si>
  <si>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</si>
  <si>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</si>
  <si>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</si>
  <si>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</si>
  <si>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</si>
  <si>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</si>
  <si>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</si>
  <si>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</si>
  <si>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</si>
  <si>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</si>
  <si>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</si>
  <si>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</si>
  <si>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</si>
  <si>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</si>
  <si>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</si>
  <si>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</si>
  <si>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</si>
  <si>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</si>
  <si>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</si>
  <si>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</si>
  <si>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</si>
  <si>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</si>
  <si>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</si>
  <si>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</si>
  <si>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</si>
  <si>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</si>
  <si>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</si>
  <si>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</si>
  <si>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</si>
  <si>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</si>
  <si>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</si>
  <si>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</si>
  <si>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</si>
  <si>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</si>
  <si>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</si>
  <si>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</si>
  <si>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</si>
  <si>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</si>
  <si>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</si>
  <si>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</si>
  <si>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</si>
  <si>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</si>
  <si>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</si>
  <si>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</si>
  <si>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</si>
  <si>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</si>
  <si>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</si>
  <si>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</si>
  <si>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</si>
  <si>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</si>
  <si>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</si>
  <si>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</si>
  <si>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</si>
  <si>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</si>
  <si>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</si>
  <si>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</si>
  <si>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</si>
  <si>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</si>
  <si>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</si>
  <si>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</si>
  <si>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</si>
  <si>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</si>
  <si>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</si>
  <si>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</si>
  <si>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</si>
  <si>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</si>
  <si>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</si>
  <si>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</si>
  <si>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</si>
  <si>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</si>
  <si>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</si>
  <si>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</si>
  <si>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</si>
  <si>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</si>
  <si>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</si>
  <si>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</si>
  <si>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</si>
  <si>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</si>
  <si>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</si>
  <si>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</si>
  <si>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</si>
  <si>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</si>
  <si>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</si>
  <si>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</si>
  <si>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</si>
  <si>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</si>
  <si>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</si>
  <si>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</si>
  <si>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</si>
  <si>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</si>
  <si>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</si>
  <si>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</si>
  <si>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</si>
  <si>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</si>
  <si>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</si>
  <si>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</si>
  <si>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</si>
  <si>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</si>
  <si>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</si>
  <si>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</si>
  <si>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</si>
  <si>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</si>
  <si>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</si>
  <si>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</si>
  <si>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</si>
  <si>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</si>
  <si>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</si>
  <si>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</si>
  <si>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</si>
  <si>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</si>
  <si>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</si>
  <si>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</si>
  <si>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</si>
  <si>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</si>
  <si>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</si>
  <si>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</si>
  <si>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</si>
  <si>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</si>
  <si>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</si>
  <si>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</si>
  <si>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</si>
  <si>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</si>
  <si>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</si>
  <si>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</si>
  <si>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</si>
  <si>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</si>
  <si>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</si>
  <si>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</si>
  <si>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</si>
  <si>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</si>
  <si>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</si>
  <si>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</si>
  <si>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</si>
  <si>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</si>
  <si>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</si>
  <si>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</si>
  <si>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</si>
  <si>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</si>
  <si>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</si>
  <si>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</si>
  <si>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</si>
  <si>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</si>
  <si>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</si>
  <si>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</si>
  <si>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</si>
  <si>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</si>
  <si>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</si>
  <si>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</si>
  <si>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</si>
  <si>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</si>
  <si>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</si>
  <si>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</si>
  <si>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</si>
  <si>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</si>
  <si>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</si>
  <si>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</si>
  <si>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</si>
  <si>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</si>
  <si>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</si>
  <si>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</si>
  <si>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</si>
  <si>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</si>
  <si>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</si>
  <si>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</si>
  <si>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</si>
  <si>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</si>
  <si>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</si>
  <si>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</si>
  <si>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</si>
  <si>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</si>
  <si>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</si>
  <si>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</si>
  <si>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</si>
  <si>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</si>
  <si>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</si>
  <si>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</si>
  <si>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</si>
  <si>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</si>
  <si>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</si>
  <si>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</si>
  <si>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</si>
  <si>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</si>
  <si>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</si>
  <si>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</si>
  <si>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</si>
  <si>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</si>
  <si>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</si>
  <si>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</si>
  <si>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</si>
  <si>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</si>
  <si>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</si>
  <si>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</si>
  <si>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</si>
  <si>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</si>
  <si>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</si>
  <si>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</si>
  <si>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</si>
  <si>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</si>
  <si>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</si>
  <si>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</si>
  <si>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</si>
  <si>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</si>
  <si>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</si>
  <si>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</si>
  <si>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</si>
  <si>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</si>
  <si>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</si>
  <si>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</si>
  <si>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</si>
  <si>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</si>
  <si>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</si>
  <si>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</si>
  <si>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</si>
  <si>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</si>
  <si>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</si>
  <si>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</si>
  <si>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</si>
  <si>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</si>
  <si>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</si>
  <si>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</si>
  <si>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</si>
  <si>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</si>
  <si>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</si>
  <si>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</si>
  <si>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</si>
  <si>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</si>
  <si>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</si>
  <si>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</si>
  <si>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</si>
  <si>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</si>
  <si>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</si>
  <si>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</si>
  <si>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</si>
  <si>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</si>
  <si>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</si>
  <si>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</si>
  <si>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</si>
  <si>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</si>
  <si>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</si>
  <si>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</si>
  <si>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</si>
  <si>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</si>
  <si>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</si>
  <si>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</si>
  <si>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</si>
  <si>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</si>
  <si>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</si>
  <si>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</si>
  <si>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</si>
  <si>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</si>
  <si>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</si>
  <si>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</si>
  <si>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</si>
  <si>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</si>
  <si>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</si>
  <si>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</si>
  <si>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</si>
  <si>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</si>
  <si>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</si>
  <si>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</si>
  <si>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</si>
  <si>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</si>
  <si>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</si>
  <si>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</si>
  <si>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</si>
  <si>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</si>
  <si>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</si>
  <si>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</si>
  <si>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</si>
  <si>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</si>
  <si>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</si>
  <si>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</si>
  <si>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</si>
  <si>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</si>
  <si>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</si>
  <si>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</si>
  <si>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</si>
  <si>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</si>
  <si>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</si>
  <si>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</si>
  <si>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</si>
  <si>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</si>
  <si>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</si>
  <si>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</si>
  <si>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</si>
  <si>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</si>
  <si>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</si>
  <si>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</si>
  <si>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</si>
  <si>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</si>
  <si>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</si>
  <si>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</si>
  <si>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</si>
  <si>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</si>
  <si>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</si>
  <si>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</si>
  <si>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</si>
  <si>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</si>
  <si>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</si>
  <si>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</si>
  <si>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</si>
  <si>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</si>
  <si>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</si>
  <si>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</si>
  <si>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</si>
  <si>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</si>
  <si>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</si>
  <si>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</si>
  <si>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</si>
  <si>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</si>
  <si>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</si>
  <si>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</si>
  <si>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</si>
  <si>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</si>
  <si>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</si>
  <si>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</si>
  <si>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</si>
  <si>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</si>
  <si>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</si>
  <si>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</si>
  <si>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</si>
  <si>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</si>
  <si>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</si>
  <si>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</si>
  <si>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</si>
  <si>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</si>
  <si>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</si>
  <si>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</si>
  <si>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</si>
  <si>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</si>
  <si>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</si>
  <si>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</si>
  <si>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</si>
  <si>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</si>
  <si>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</si>
  <si>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</si>
  <si>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</si>
  <si>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</si>
  <si>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</si>
  <si>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</si>
  <si>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</si>
  <si>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</si>
  <si>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</si>
  <si>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</si>
  <si>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</si>
  <si>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</si>
  <si>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</si>
  <si>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</si>
  <si>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</si>
  <si>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</si>
  <si>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</si>
  <si>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</si>
  <si>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</si>
  <si>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</si>
  <si>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</si>
  <si>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</si>
  <si>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</si>
  <si>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</si>
  <si>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</si>
  <si>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</si>
  <si>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</si>
  <si>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</si>
  <si>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</si>
  <si>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</si>
  <si>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</si>
  <si>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</si>
  <si>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</si>
  <si>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</si>
  <si>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</si>
  <si>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</si>
  <si>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</si>
  <si>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</si>
  <si>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</si>
  <si>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</si>
  <si>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</si>
  <si>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</si>
  <si>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</si>
  <si>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</si>
  <si>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</si>
  <si>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</si>
  <si>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</si>
  <si>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</si>
  <si>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</si>
  <si>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</si>
  <si>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</si>
  <si>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</si>
  <si>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</si>
  <si>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</si>
  <si>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</si>
  <si>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</si>
  <si>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</si>
  <si>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</si>
  <si>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</si>
  <si>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</si>
  <si>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</si>
  <si>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</si>
  <si>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</si>
  <si>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</si>
  <si>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</si>
  <si>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</si>
  <si>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</si>
  <si>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</si>
  <si>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</si>
  <si>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</si>
  <si>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</si>
  <si>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</si>
  <si>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</si>
  <si>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</si>
  <si>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</si>
  <si>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</si>
  <si>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</si>
  <si>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</si>
  <si>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</si>
  <si>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</si>
  <si>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</si>
  <si>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</si>
  <si>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</si>
  <si>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</si>
  <si>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</si>
  <si>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</si>
  <si>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</si>
  <si>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</si>
  <si>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</si>
  <si>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</si>
  <si>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</si>
  <si>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</si>
  <si>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</si>
  <si>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</si>
  <si>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</si>
  <si>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</si>
  <si>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</si>
  <si>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</si>
  <si>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</si>
  <si>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</si>
  <si>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</si>
  <si>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</si>
  <si>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</si>
  <si>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</si>
  <si>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</si>
  <si>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</si>
  <si>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</si>
  <si>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</si>
  <si>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</si>
  <si>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</si>
  <si>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</si>
  <si>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</si>
  <si>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</si>
  <si>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</si>
  <si>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</si>
  <si>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</si>
  <si>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</si>
  <si>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</si>
  <si>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</si>
  <si>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</si>
  <si>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</si>
  <si>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</si>
  <si>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</si>
  <si>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</si>
  <si>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</si>
  <si>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</si>
  <si>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</si>
  <si>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</si>
  <si>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</si>
  <si>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</si>
  <si>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</si>
  <si>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</si>
  <si>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</si>
  <si>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</si>
  <si>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</si>
  <si>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</si>
  <si>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</si>
  <si>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</si>
  <si>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</si>
  <si>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</si>
  <si>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</si>
  <si>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</si>
  <si>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</si>
  <si>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</si>
  <si>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</si>
  <si>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</si>
  <si>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</si>
  <si>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</si>
  <si>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</si>
  <si>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</si>
  <si>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</si>
  <si>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</si>
  <si>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</si>
  <si>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</si>
  <si>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</si>
  <si>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</si>
  <si>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</si>
  <si>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</si>
  <si>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</si>
  <si>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</si>
  <si>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</si>
  <si>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</si>
  <si>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</si>
  <si>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</si>
  <si>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</si>
  <si>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</si>
  <si>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</si>
  <si>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</si>
  <si>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</si>
  <si>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</si>
  <si>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</si>
  <si>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</si>
  <si>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</si>
  <si>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</si>
  <si>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</si>
  <si>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</si>
  <si>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</si>
  <si>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</si>
  <si>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</si>
  <si>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</si>
  <si>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</si>
  <si>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</si>
  <si>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</si>
  <si>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</si>
  <si>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</si>
  <si>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</si>
  <si>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</si>
  <si>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</si>
  <si>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</si>
  <si>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</si>
  <si>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</si>
  <si>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</si>
  <si>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</si>
  <si>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</si>
  <si>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</si>
  <si>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</si>
  <si>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</si>
  <si>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</si>
  <si>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</si>
  <si>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</si>
  <si>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</si>
  <si>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</si>
  <si>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</si>
  <si>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</si>
  <si>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</si>
  <si>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</si>
  <si>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</si>
  <si>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</si>
  <si>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</si>
  <si>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</si>
  <si>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</si>
  <si>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</si>
  <si>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</si>
  <si>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</si>
  <si>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</si>
  <si>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</si>
  <si>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</si>
  <si>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</si>
  <si>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</si>
  <si>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</si>
  <si>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</si>
  <si>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</si>
  <si>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</si>
  <si>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</si>
  <si>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</si>
  <si>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</si>
  <si>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</si>
  <si>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</si>
  <si>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</si>
  <si>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</si>
  <si>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</si>
  <si>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</si>
  <si>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</si>
  <si>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</si>
  <si>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</si>
  <si>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</si>
  <si>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</si>
  <si>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</si>
  <si>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</si>
  <si>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</si>
  <si>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</si>
  <si>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</si>
  <si>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</si>
  <si>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</si>
  <si>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</si>
  <si>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</si>
  <si>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</si>
  <si>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</si>
  <si>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</si>
  <si>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</si>
  <si>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</si>
  <si>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</si>
  <si>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</si>
  <si>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</si>
  <si>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</si>
  <si>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</si>
  <si>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</si>
  <si>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</si>
  <si>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</si>
  <si>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</si>
  <si>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</si>
  <si>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</si>
  <si>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</si>
  <si>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</si>
  <si>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</si>
  <si>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</si>
  <si>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</si>
  <si>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</si>
  <si>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</si>
  <si>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</si>
  <si>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</si>
  <si>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</si>
  <si>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</si>
  <si>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</si>
  <si>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</si>
  <si>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</si>
  <si>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</si>
  <si>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</si>
  <si>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</si>
  <si>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</si>
  <si>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</si>
  <si>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</si>
  <si>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</si>
  <si>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</si>
  <si>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</si>
  <si>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</si>
  <si>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</si>
  <si>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</si>
  <si>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</si>
  <si>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</si>
  <si>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</si>
  <si>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</si>
  <si>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</si>
  <si>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</si>
  <si>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</si>
  <si>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</si>
  <si>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</si>
  <si>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</si>
  <si>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</si>
  <si>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</si>
  <si>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</si>
  <si>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</si>
  <si>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</si>
  <si>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</si>
  <si>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</si>
  <si>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</si>
  <si>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</si>
  <si>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</si>
  <si>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</si>
  <si>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</si>
  <si>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</si>
  <si>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</si>
  <si>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</si>
  <si>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</si>
  <si>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</si>
  <si>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</si>
  <si>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</si>
  <si>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</si>
  <si>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</si>
  <si>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</si>
  <si>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</si>
  <si>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</si>
  <si>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</si>
  <si>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</si>
  <si>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</si>
  <si>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</si>
  <si>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</si>
  <si>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</si>
  <si>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</si>
  <si>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</si>
  <si>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</si>
  <si>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</si>
  <si>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</si>
  <si>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</si>
  <si>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</si>
  <si>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</si>
  <si>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</si>
  <si>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</si>
  <si>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</si>
  <si>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</si>
  <si>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</si>
  <si>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</si>
  <si>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</si>
  <si>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</si>
  <si>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</si>
  <si>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</si>
  <si>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</si>
  <si>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</si>
  <si>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</si>
  <si>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</si>
  <si>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</si>
  <si>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</si>
  <si>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</si>
  <si>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</si>
  <si>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</si>
  <si>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</si>
  <si>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</si>
  <si>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</si>
  <si>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</si>
  <si>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</si>
  <si>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</si>
  <si>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</si>
  <si>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</si>
  <si>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</si>
  <si>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</si>
  <si>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</si>
  <si>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</si>
  <si>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</si>
  <si>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</si>
  <si>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</si>
  <si>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</si>
  <si>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</si>
  <si>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</si>
  <si>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</si>
  <si>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</si>
  <si>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</si>
  <si>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</si>
  <si>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</si>
  <si>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</si>
  <si>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</si>
  <si>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</si>
  <si>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</si>
  <si>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</si>
  <si>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</si>
  <si>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</si>
  <si>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</si>
  <si>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</si>
  <si>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</si>
  <si>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</si>
  <si>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</si>
  <si>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</si>
  <si>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</si>
  <si>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</si>
  <si>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</si>
  <si>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</si>
  <si>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</si>
  <si>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</si>
  <si>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</si>
  <si>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</si>
  <si>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</si>
  <si>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</si>
  <si>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</si>
  <si>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</si>
  <si>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</si>
  <si>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</si>
  <si>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</si>
  <si>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</si>
  <si>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</si>
  <si>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</si>
  <si>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</si>
  <si>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</si>
  <si>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</si>
  <si>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</si>
  <si>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</si>
  <si>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</si>
  <si>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</si>
  <si>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</si>
  <si>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</si>
  <si>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</si>
  <si>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</si>
  <si>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</si>
  <si>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</si>
  <si>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</si>
  <si>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</si>
  <si>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</si>
  <si>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</si>
  <si>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</si>
  <si>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</si>
  <si>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</si>
  <si>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</si>
  <si>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</si>
  <si>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</si>
  <si>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</si>
  <si>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</si>
  <si>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</si>
  <si>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</si>
  <si>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</si>
  <si>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</si>
  <si>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</si>
  <si>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</si>
  <si>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</si>
  <si>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</si>
  <si>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</si>
  <si>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</si>
  <si>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</si>
  <si>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</si>
  <si>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</si>
  <si>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</si>
  <si>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</si>
  <si>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</si>
  <si>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</si>
  <si>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</si>
  <si>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</si>
  <si>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</si>
  <si>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</si>
  <si>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</si>
  <si>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</si>
  <si>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</si>
  <si>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</si>
  <si>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</si>
  <si>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</si>
  <si>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</si>
  <si>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</si>
  <si>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</si>
  <si>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</si>
  <si>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</si>
  <si>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</si>
  <si>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</si>
  <si>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</si>
  <si>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</si>
  <si>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</si>
  <si>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</si>
  <si>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</si>
  <si>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</si>
  <si>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</si>
  <si>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</si>
  <si>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</si>
  <si>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</si>
  <si>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</si>
  <si>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</si>
  <si>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</si>
  <si>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</si>
  <si>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</si>
  <si>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</si>
  <si>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</si>
  <si>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</si>
  <si>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</si>
  <si>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</si>
  <si>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</si>
  <si>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</si>
  <si>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</si>
  <si>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</si>
  <si>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</si>
  <si>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</si>
  <si>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</si>
  <si>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</si>
  <si>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</si>
  <si>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</si>
  <si>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</si>
  <si>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</si>
  <si>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</si>
  <si>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</si>
  <si>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</si>
  <si>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</si>
  <si>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</si>
  <si>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</si>
  <si>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</si>
  <si>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</si>
  <si>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</si>
  <si>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</si>
  <si>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</si>
  <si>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</si>
  <si>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</si>
  <si>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</si>
  <si>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</si>
  <si>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</si>
  <si>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</si>
  <si>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</si>
  <si>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</si>
  <si>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</si>
  <si>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</si>
  <si>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</si>
  <si>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</si>
  <si>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</si>
  <si>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</si>
  <si>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</si>
  <si>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</si>
  <si>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</si>
  <si>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</si>
  <si>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</si>
  <si>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</si>
  <si>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</si>
  <si>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</si>
  <si>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</si>
  <si>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</si>
  <si>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</si>
  <si>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</si>
  <si>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</si>
  <si>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</si>
  <si>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</si>
  <si>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</si>
  <si>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</si>
  <si>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</si>
  <si>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</si>
  <si>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</si>
  <si>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</si>
  <si>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</si>
  <si>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</si>
  <si>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</si>
  <si>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</si>
  <si>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</si>
  <si>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</si>
  <si>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</si>
  <si>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</si>
  <si>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</si>
  <si>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</si>
  <si>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</si>
  <si>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</si>
  <si>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</si>
  <si>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</si>
  <si>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</si>
  <si>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</si>
  <si>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</si>
  <si>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</si>
  <si>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</si>
  <si>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</si>
  <si>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</si>
  <si>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</si>
  <si>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</si>
  <si>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</si>
  <si>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</si>
  <si>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</si>
  <si>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</si>
  <si>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</si>
  <si>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</si>
  <si>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</si>
  <si>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</si>
  <si>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</si>
  <si>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</si>
  <si>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</si>
  <si>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</si>
  <si>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</si>
  <si>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</si>
  <si>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</si>
  <si>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</si>
  <si>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</si>
  <si>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</si>
  <si>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</si>
  <si>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</si>
  <si>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</si>
  <si>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</si>
  <si>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</si>
  <si>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</si>
  <si>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</si>
  <si>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</si>
  <si>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</si>
  <si>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</si>
  <si>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</si>
  <si>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</si>
  <si>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</si>
  <si>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</si>
  <si>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</si>
  <si>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</si>
  <si>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</si>
  <si>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</si>
  <si>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</si>
  <si>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</si>
  <si>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</si>
  <si>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</si>
  <si>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</si>
  <si>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</si>
  <si>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</si>
  <si>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</si>
  <si>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</si>
  <si>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</si>
  <si>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</si>
  <si>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</si>
  <si>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</si>
  <si>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</si>
  <si>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</si>
  <si>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</si>
  <si>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</si>
  <si>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</si>
  <si>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</si>
  <si>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</si>
  <si>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</si>
  <si>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</si>
  <si>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</si>
  <si>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</si>
  <si>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</si>
  <si>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</si>
  <si>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</si>
  <si>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</si>
  <si>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</si>
  <si>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</si>
  <si>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</si>
  <si>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</si>
  <si>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</si>
  <si>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</si>
  <si>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</si>
  <si>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</si>
  <si>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</si>
  <si>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</si>
  <si>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</si>
  <si>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</si>
  <si>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</si>
  <si>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</si>
  <si>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</si>
  <si>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</si>
  <si>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</si>
  <si>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</si>
  <si>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</si>
  <si>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</si>
  <si>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</si>
  <si>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</si>
  <si>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</si>
  <si>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</si>
  <si>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</si>
  <si>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</si>
  <si>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</si>
  <si>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</si>
  <si>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</si>
  <si>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</si>
  <si>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</si>
  <si>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</si>
  <si>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</si>
  <si>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</si>
  <si>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</si>
  <si>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</si>
  <si>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</si>
  <si>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</si>
  <si>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</si>
  <si>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</si>
  <si>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</si>
  <si>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</si>
  <si>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</si>
  <si>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</si>
  <si>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</si>
  <si>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</si>
  <si>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</si>
  <si>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</si>
  <si>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</si>
  <si>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</si>
  <si>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</si>
  <si>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</si>
  <si>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</si>
  <si>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</si>
  <si>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</si>
  <si>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</si>
  <si>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</si>
  <si>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</si>
  <si>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</si>
  <si>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</si>
  <si>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</si>
  <si>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</si>
  <si>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</si>
  <si>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</si>
  <si>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</si>
  <si>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</si>
  <si>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</si>
  <si>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</si>
  <si>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</si>
  <si>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</si>
  <si>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</si>
  <si>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</si>
  <si>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</si>
  <si>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</si>
  <si>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</si>
  <si>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</si>
  <si>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</si>
  <si>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</si>
  <si>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</si>
  <si>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</si>
  <si>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</si>
  <si>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</si>
  <si>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</si>
  <si>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</si>
  <si>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</si>
  <si>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</si>
  <si>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</si>
  <si>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</si>
  <si>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</si>
  <si>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</si>
  <si>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</si>
  <si>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</si>
  <si>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</si>
  <si>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</si>
  <si>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</si>
  <si>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</si>
  <si>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</si>
  <si>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</si>
  <si>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</si>
  <si>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</si>
  <si>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</si>
  <si>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</si>
  <si>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</si>
  <si>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</si>
  <si>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</si>
  <si>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</si>
  <si>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</si>
  <si>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</si>
  <si>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</si>
  <si>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</si>
  <si>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</si>
  <si>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</si>
  <si>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</si>
  <si>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</si>
  <si>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</si>
  <si>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</si>
  <si>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</si>
  <si>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</si>
  <si>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</si>
  <si>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</si>
  <si>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</si>
  <si>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</si>
  <si>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</si>
  <si>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</si>
  <si>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</si>
  <si>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</si>
  <si>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</si>
  <si>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</si>
  <si>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</si>
  <si>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</si>
  <si>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</si>
  <si>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</si>
  <si>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</si>
  <si>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</si>
  <si>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</si>
  <si>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</si>
  <si>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</si>
  <si>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</si>
  <si>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</si>
  <si>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</si>
  <si>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</si>
  <si>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</si>
  <si>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</si>
  <si>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</si>
  <si>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</si>
  <si>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</si>
  <si>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</si>
  <si>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</si>
  <si>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</si>
  <si>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</si>
  <si>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</si>
  <si>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</si>
  <si>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</si>
  <si>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</si>
  <si>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</si>
  <si>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</si>
  <si>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</si>
  <si>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</si>
  <si>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</si>
  <si>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</si>
  <si>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</si>
  <si>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</si>
  <si>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</si>
  <si>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</si>
  <si>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</si>
  <si>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</si>
  <si>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</si>
  <si>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</si>
  <si>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</si>
  <si>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</si>
  <si>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</si>
  <si>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</si>
  <si>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</si>
  <si>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</si>
  <si>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</si>
  <si>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</si>
  <si>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</si>
  <si>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</si>
  <si>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</si>
  <si>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</si>
  <si>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</si>
  <si>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</si>
  <si>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</si>
  <si>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</si>
  <si>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</si>
  <si>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</si>
  <si>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</si>
  <si>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</si>
  <si>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</si>
  <si>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</si>
  <si>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</si>
  <si>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</si>
  <si>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</si>
  <si>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</si>
  <si>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</si>
  <si>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</si>
  <si>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</si>
  <si>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</si>
  <si>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</si>
  <si>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</si>
  <si>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</si>
  <si>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</si>
  <si>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</si>
  <si>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</si>
  <si>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</si>
  <si>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</si>
  <si>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</si>
  <si>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</si>
  <si>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</si>
  <si>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</si>
  <si>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</si>
  <si>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</si>
  <si>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</si>
  <si>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</si>
  <si>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</si>
  <si>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</si>
  <si>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</si>
  <si>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</si>
  <si>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</si>
  <si>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</si>
  <si>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</si>
  <si>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</si>
  <si>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</si>
  <si>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</si>
  <si>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</si>
  <si>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</si>
  <si>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</si>
  <si>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</si>
  <si>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</si>
  <si>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</si>
  <si>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</si>
  <si>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</si>
  <si>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</si>
  <si>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</si>
  <si>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</si>
  <si>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</si>
  <si>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</si>
  <si>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</si>
  <si>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</si>
  <si>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</si>
  <si>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</si>
  <si>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</si>
  <si>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</si>
  <si>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</si>
  <si>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</si>
  <si>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</si>
  <si>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</si>
  <si>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</si>
  <si>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</si>
  <si>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</si>
  <si>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</si>
  <si>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</si>
  <si>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</si>
  <si>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</si>
  <si>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</si>
  <si>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</si>
  <si>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</si>
  <si>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</si>
  <si>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</si>
  <si>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</si>
  <si>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</si>
  <si>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</si>
  <si>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</si>
  <si>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</si>
  <si>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</si>
  <si>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</si>
  <si>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</si>
  <si>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</si>
  <si>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</si>
  <si>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</si>
  <si>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</si>
  <si>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</si>
  <si>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</si>
  <si>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</si>
  <si>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</si>
  <si>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</si>
  <si>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</si>
  <si>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</si>
  <si>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</si>
  <si>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</si>
  <si>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</si>
  <si>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</si>
  <si>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</si>
  <si>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</si>
  <si>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</si>
  <si>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</si>
  <si>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</si>
  <si>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</si>
  <si>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</si>
  <si>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</si>
  <si>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</si>
  <si>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</si>
  <si>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</si>
  <si>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</si>
  <si>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</si>
  <si>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</si>
  <si>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</si>
  <si>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</si>
  <si>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</si>
  <si>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</si>
  <si>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</si>
  <si>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</si>
  <si>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</si>
  <si>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</si>
  <si>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</si>
  <si>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</si>
  <si>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</si>
  <si>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</si>
  <si>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</si>
  <si>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</si>
  <si>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</si>
  <si>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</si>
  <si>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</si>
  <si>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</si>
  <si>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</si>
  <si>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</si>
  <si>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</si>
  <si>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</si>
  <si>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</si>
  <si>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</si>
  <si>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</si>
  <si>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</si>
  <si>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</si>
  <si>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</si>
  <si>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</si>
  <si>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</si>
  <si>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</si>
  <si>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</si>
  <si>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</si>
  <si>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</si>
  <si>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</si>
  <si>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</si>
  <si>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</si>
  <si>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</si>
  <si>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</si>
  <si>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</si>
  <si>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</si>
  <si>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</si>
  <si>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</si>
  <si>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</si>
  <si>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</si>
  <si>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</si>
  <si>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</si>
  <si>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</si>
  <si>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</si>
  <si>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</si>
  <si>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</si>
  <si>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</si>
  <si>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</si>
  <si>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</si>
  <si>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</si>
  <si>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</si>
  <si>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</si>
  <si>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</si>
  <si>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</si>
  <si>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</si>
  <si>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</si>
  <si>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</si>
  <si>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</si>
  <si>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</si>
  <si>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</si>
  <si>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</si>
  <si>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</si>
  <si>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</si>
  <si>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</si>
  <si>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</si>
  <si>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</si>
  <si>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</si>
  <si>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</si>
  <si>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</si>
  <si>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</si>
  <si>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</si>
  <si>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</si>
  <si>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</si>
  <si>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</si>
  <si>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</si>
  <si>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</si>
  <si>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</si>
  <si>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</si>
  <si>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</si>
  <si>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</si>
  <si>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</si>
  <si>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</si>
  <si>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</si>
  <si>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</si>
  <si>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</si>
  <si>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</si>
  <si>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</si>
  <si>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</si>
  <si>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</si>
  <si>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</si>
  <si>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</si>
  <si>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</si>
  <si>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</si>
  <si>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</si>
  <si>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</si>
  <si>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</si>
  <si>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</si>
  <si>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</si>
  <si>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</si>
  <si>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</si>
  <si>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</si>
  <si>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</si>
  <si>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</si>
  <si>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</si>
  <si>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</si>
  <si>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</si>
  <si>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</si>
  <si>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</si>
  <si>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</si>
  <si>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</si>
  <si>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</si>
  <si>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</si>
  <si>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</si>
  <si>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</si>
  <si>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</si>
  <si>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</si>
  <si>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</si>
  <si>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</si>
  <si>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</si>
  <si>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</si>
  <si>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</si>
  <si>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</si>
  <si>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</si>
  <si>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</si>
  <si>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</si>
  <si>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</si>
  <si>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</si>
  <si>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</si>
  <si>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</si>
  <si>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</si>
  <si>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</si>
  <si>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</si>
  <si>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</si>
  <si>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</si>
  <si>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</si>
  <si>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</si>
  <si>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</si>
  <si>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</si>
  <si>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</si>
  <si>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</si>
  <si>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</si>
  <si>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</si>
  <si>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</si>
  <si>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</si>
  <si>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</si>
  <si>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</si>
  <si>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</si>
  <si>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</si>
  <si>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</si>
  <si>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</si>
  <si>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</si>
  <si>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</si>
  <si>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</si>
  <si>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</si>
  <si>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</si>
  <si>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</si>
  <si>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</si>
  <si>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</si>
  <si>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</si>
  <si>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</si>
  <si>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</si>
  <si>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</si>
  <si>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</si>
  <si>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</si>
  <si>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</si>
  <si>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</si>
  <si>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</si>
  <si>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</si>
  <si>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</si>
  <si>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</si>
  <si>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</si>
  <si>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</si>
  <si>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</si>
  <si>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</si>
  <si>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</si>
  <si>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</si>
  <si>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</si>
  <si>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</si>
  <si>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</si>
  <si>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</si>
  <si>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</si>
  <si>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</si>
  <si>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</si>
  <si>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</si>
  <si>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</si>
  <si>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</si>
  <si>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</si>
  <si>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</si>
  <si>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</si>
  <si>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</si>
  <si>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</si>
  <si>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</si>
  <si>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</si>
  <si>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</si>
  <si>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</si>
  <si>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</si>
  <si>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</si>
  <si>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</si>
  <si>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</si>
  <si>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</si>
  <si>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</si>
  <si>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</si>
  <si>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</si>
  <si>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</si>
  <si>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</si>
  <si>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</si>
  <si>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</si>
  <si>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</si>
  <si>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</si>
  <si>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</si>
  <si>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</si>
  <si>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</si>
  <si>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</si>
  <si>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</si>
  <si>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</si>
  <si>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</si>
  <si>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</si>
  <si>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</si>
  <si>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</si>
  <si>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</si>
  <si>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</si>
  <si>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</si>
  <si>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</si>
  <si>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</si>
  <si>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</si>
  <si>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</si>
  <si>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</si>
  <si>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</si>
  <si>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</si>
  <si>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</si>
  <si>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</si>
  <si>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</si>
  <si>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</si>
  <si>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</si>
  <si>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</si>
  <si>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</si>
  <si>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</si>
  <si>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</si>
  <si>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</si>
  <si>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</si>
  <si>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</si>
  <si>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</si>
  <si>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</si>
  <si>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</si>
  <si>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</si>
  <si>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</si>
  <si>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</si>
  <si>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</si>
  <si>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</si>
  <si>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</si>
  <si>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</si>
  <si>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</si>
  <si>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</si>
  <si>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</si>
  <si>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</si>
  <si>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</si>
  <si>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</si>
  <si>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</si>
  <si>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</si>
  <si>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</si>
  <si>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</si>
  <si>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</si>
  <si>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</si>
  <si>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</si>
  <si>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</si>
  <si>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</si>
  <si>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</si>
  <si>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</si>
  <si>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</si>
  <si>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</si>
  <si>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</si>
  <si>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</si>
  <si>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</si>
  <si>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</si>
  <si>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</si>
  <si>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</si>
  <si>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</si>
  <si>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</si>
  <si>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</si>
  <si>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</si>
  <si>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</si>
  <si>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</si>
  <si>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</si>
  <si>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</si>
  <si>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</si>
  <si>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</si>
  <si>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</si>
  <si>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</si>
  <si>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</si>
  <si>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</si>
  <si>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</si>
  <si>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</si>
  <si>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</si>
  <si>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</si>
  <si>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</si>
  <si>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</si>
  <si>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</si>
  <si>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</si>
  <si>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</si>
  <si>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</si>
  <si>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</si>
  <si>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</si>
  <si>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</si>
  <si>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</si>
  <si>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</si>
  <si>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</si>
  <si>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</si>
  <si>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</si>
  <si>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</si>
  <si>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</si>
  <si>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</si>
  <si>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</si>
  <si>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</si>
  <si>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</si>
  <si>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</si>
  <si>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</si>
  <si>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</si>
  <si>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</si>
  <si>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</si>
  <si>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</si>
  <si>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</si>
  <si>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</si>
  <si>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</si>
  <si>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</si>
  <si>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</si>
  <si>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</si>
  <si>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</si>
  <si>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</si>
  <si>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</si>
  <si>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</si>
  <si>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</si>
  <si>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</si>
  <si>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</si>
  <si>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</si>
  <si>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</si>
  <si>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</si>
  <si>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</si>
  <si>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</si>
  <si>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</si>
  <si>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</si>
  <si>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</si>
  <si>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</si>
  <si>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</si>
  <si>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</si>
  <si>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</si>
  <si>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</si>
  <si>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</si>
  <si>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</si>
  <si>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</si>
  <si>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</si>
  <si>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</si>
  <si>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</si>
  <si>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</si>
  <si>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</si>
  <si>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</si>
  <si>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</si>
  <si>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</si>
  <si>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</si>
  <si>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</si>
  <si>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</si>
  <si>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</si>
  <si>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</si>
  <si>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</si>
  <si>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</si>
  <si>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</si>
  <si>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</si>
  <si>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</si>
  <si>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</si>
  <si>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</si>
  <si>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</si>
  <si>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</si>
  <si>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</si>
  <si>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</si>
  <si>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</si>
  <si>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</si>
  <si>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</si>
  <si>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</si>
  <si>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</si>
  <si>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</si>
  <si>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</si>
  <si>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</si>
  <si>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</si>
  <si>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</si>
  <si>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</si>
  <si>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</si>
  <si>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</si>
  <si>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</si>
  <si>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</si>
  <si>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</si>
  <si>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</si>
  <si>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</si>
  <si>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</si>
  <si>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</si>
  <si>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</si>
  <si>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</si>
  <si>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</si>
  <si>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</si>
  <si>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</si>
  <si>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</si>
  <si>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</si>
  <si>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</si>
  <si>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</si>
  <si>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</si>
  <si>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</si>
  <si>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</si>
  <si>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</si>
  <si>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</si>
  <si>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</si>
  <si>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</si>
  <si>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</si>
  <si>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</si>
  <si>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</si>
  <si>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</si>
  <si>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</si>
  <si>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</si>
  <si>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</si>
  <si>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</si>
  <si>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</si>
  <si>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</si>
  <si>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</si>
  <si>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</si>
  <si>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</si>
  <si>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</si>
  <si>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</si>
  <si>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</si>
  <si>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</si>
  <si>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</si>
  <si>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</si>
  <si>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</si>
  <si>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</si>
  <si>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</si>
  <si>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</si>
  <si>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</si>
  <si>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</si>
  <si>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</si>
  <si>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</si>
  <si>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</si>
  <si>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</si>
  <si>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</si>
  <si>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</si>
  <si>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</si>
  <si>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</si>
  <si>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</si>
  <si>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</si>
  <si>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</si>
  <si>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</si>
  <si>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</si>
  <si>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</si>
  <si>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</si>
  <si>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</si>
  <si>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</si>
  <si>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</si>
  <si>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</si>
  <si>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</si>
  <si>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</si>
  <si>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</si>
  <si>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</si>
  <si>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</si>
  <si>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</si>
  <si>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</si>
  <si>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</si>
  <si>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</si>
  <si>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</si>
  <si>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</si>
  <si>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</si>
  <si>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</si>
  <si>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</si>
  <si>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</si>
  <si>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</si>
  <si>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</si>
  <si>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</si>
  <si>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</si>
  <si>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</si>
  <si>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</si>
  <si>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</si>
  <si>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</si>
  <si>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</si>
  <si>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</si>
  <si>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</si>
  <si>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</si>
  <si>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</si>
  <si>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</si>
  <si>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</si>
  <si>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</si>
  <si>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</si>
  <si>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</si>
  <si>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</si>
  <si>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</si>
  <si>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</si>
  <si>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</si>
  <si>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</si>
  <si>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</si>
  <si>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</si>
  <si>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</si>
  <si>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</si>
  <si>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</si>
  <si>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</si>
  <si>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</si>
  <si>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</si>
  <si>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</si>
  <si>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</si>
  <si>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</si>
  <si>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</si>
  <si>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</si>
  <si>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</si>
  <si>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</si>
  <si>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</si>
  <si>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</si>
  <si>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</si>
  <si>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</si>
  <si>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</si>
  <si>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</si>
  <si>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</si>
  <si>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</si>
  <si>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</si>
  <si>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</si>
  <si>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</si>
  <si>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</si>
  <si>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</si>
  <si>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</si>
  <si>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</si>
  <si>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</si>
  <si>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</si>
  <si>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</si>
  <si>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</si>
  <si>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</si>
  <si>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</si>
  <si>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</si>
  <si>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</si>
  <si>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</si>
  <si>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</si>
  <si>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</si>
  <si>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</si>
  <si>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</si>
  <si>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</si>
  <si>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</si>
  <si>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</si>
  <si>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</si>
  <si>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</si>
  <si>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</si>
  <si>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</si>
  <si>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</si>
  <si>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</si>
  <si>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</si>
  <si>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</si>
  <si>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</si>
  <si>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</si>
  <si>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</si>
  <si>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</si>
  <si>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</si>
  <si>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</si>
  <si>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</si>
  <si>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</si>
  <si>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</si>
  <si>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</si>
  <si>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</si>
  <si>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</si>
  <si>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</si>
  <si>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</si>
  <si>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</si>
  <si>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</si>
  <si>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</si>
  <si>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</si>
  <si>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</si>
  <si>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</si>
  <si>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</si>
  <si>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</si>
  <si>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</si>
  <si>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</si>
  <si>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</si>
  <si>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</si>
  <si>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</si>
  <si>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</si>
  <si>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</si>
  <si>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</si>
  <si>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</si>
  <si>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</si>
  <si>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</si>
  <si>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</si>
  <si>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</si>
  <si>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</si>
  <si>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</si>
  <si>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</si>
  <si>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</si>
  <si>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</si>
  <si>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</si>
  <si>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</si>
  <si>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</si>
  <si>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</si>
  <si>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</si>
  <si>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</si>
  <si>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</si>
  <si>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</si>
  <si>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</si>
  <si>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</si>
  <si>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</si>
  <si>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</si>
  <si>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</si>
  <si>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</si>
  <si>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</si>
  <si>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</si>
  <si>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</si>
  <si>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</si>
  <si>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</si>
  <si>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</si>
  <si>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</si>
  <si>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</si>
  <si>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</si>
  <si>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</si>
  <si>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</si>
  <si>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</si>
  <si>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</si>
  <si>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</si>
  <si>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</si>
  <si>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</si>
  <si>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</si>
  <si>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</si>
  <si>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</si>
  <si>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</si>
  <si>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</si>
  <si>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</si>
  <si>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</si>
  <si>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</si>
  <si>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</si>
  <si>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</si>
  <si>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</si>
  <si>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</si>
  <si>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</si>
  <si>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</si>
  <si>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</si>
  <si>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</si>
  <si>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</si>
  <si>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</si>
  <si>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</si>
  <si>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</si>
  <si>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</si>
  <si>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</si>
  <si>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</si>
  <si>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</si>
  <si>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</si>
  <si>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</si>
  <si>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</si>
  <si>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</si>
  <si>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</si>
  <si>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</si>
  <si>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</si>
  <si>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</si>
  <si>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</si>
  <si>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</si>
  <si>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</si>
  <si>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</si>
  <si>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</si>
  <si>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</si>
  <si>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</si>
  <si>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</si>
  <si>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</si>
  <si>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</si>
  <si>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</si>
  <si>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</si>
  <si>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</si>
  <si>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</si>
  <si>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</si>
  <si>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</si>
  <si>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</si>
  <si>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</si>
  <si>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</si>
  <si>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</si>
  <si>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</si>
  <si>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</si>
  <si>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</si>
  <si>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</si>
  <si>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</si>
  <si>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</si>
  <si>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</si>
  <si>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</si>
  <si>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</si>
  <si>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</si>
  <si>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</si>
  <si>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</si>
  <si>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</si>
  <si>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</si>
  <si>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</si>
  <si>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</si>
  <si>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</si>
  <si>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</si>
  <si>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</si>
  <si>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</si>
  <si>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</si>
  <si>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</si>
  <si>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</si>
  <si>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</si>
  <si>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</si>
  <si>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</si>
  <si>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</si>
  <si>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</si>
  <si>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</si>
  <si>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</si>
  <si>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</si>
  <si>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</si>
  <si>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</si>
  <si>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</si>
  <si>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</si>
  <si>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</si>
  <si>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</si>
  <si>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</si>
  <si>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</si>
  <si>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</si>
  <si>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</si>
  <si>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</si>
  <si>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</si>
  <si>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</si>
  <si>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</si>
  <si>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</si>
  <si>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</si>
  <si>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</si>
  <si>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</si>
  <si>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</si>
  <si>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</si>
  <si>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</si>
  <si>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</si>
  <si>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</si>
  <si>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</si>
  <si>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</si>
  <si>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</si>
  <si>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</si>
  <si>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</si>
  <si>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</si>
  <si>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</si>
  <si>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</si>
  <si>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</si>
  <si>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</si>
  <si>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</si>
  <si>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</si>
  <si>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</si>
  <si>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</si>
  <si>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</si>
  <si>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</si>
  <si>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</si>
  <si>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</si>
  <si>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</si>
  <si>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</si>
  <si>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</si>
  <si>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</si>
  <si>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</si>
  <si>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</si>
  <si>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</si>
  <si>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</si>
  <si>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</si>
  <si>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</si>
  <si>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</si>
  <si>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</si>
  <si>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</si>
  <si>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</si>
  <si>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</si>
  <si>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</si>
  <si>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</si>
  <si>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</si>
  <si>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</si>
  <si>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</si>
  <si>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</si>
  <si>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</si>
  <si>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</si>
  <si>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</si>
  <si>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</si>
  <si>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</si>
  <si>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</si>
  <si>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</si>
  <si>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</si>
  <si>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</si>
  <si>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</si>
  <si>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</si>
  <si>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</si>
  <si>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</si>
  <si>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</si>
  <si>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</si>
  <si>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</si>
  <si>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</si>
  <si>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</si>
  <si>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</si>
  <si>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</si>
  <si>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</si>
  <si>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</si>
  <si>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</si>
  <si>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</si>
  <si>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</si>
  <si>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</si>
  <si>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</si>
  <si>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</si>
  <si>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</si>
  <si>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</si>
  <si>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</si>
  <si>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</si>
  <si>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</si>
  <si>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</si>
  <si>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</si>
  <si>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</si>
  <si>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</si>
  <si>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</si>
  <si>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</si>
  <si>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</si>
  <si>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</si>
  <si>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</si>
  <si>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</si>
  <si>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</si>
  <si>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</si>
  <si>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</si>
  <si>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</si>
  <si>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</si>
  <si>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</si>
  <si>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</si>
  <si>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</si>
  <si>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</si>
  <si>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</si>
  <si>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</si>
  <si>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</si>
  <si>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</si>
  <si>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</si>
  <si>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</si>
  <si>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</si>
  <si>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</si>
  <si>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</si>
  <si>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</si>
  <si>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</si>
  <si>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</si>
  <si>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</si>
  <si>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</si>
  <si>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</si>
  <si>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</si>
  <si>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</si>
  <si>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</si>
  <si>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</si>
  <si>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</si>
  <si>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</si>
  <si>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</si>
  <si>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</si>
  <si>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</si>
  <si>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</si>
  <si>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</si>
  <si>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</si>
  <si>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</si>
  <si>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</si>
  <si>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</si>
  <si>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</si>
  <si>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</si>
  <si>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</si>
  <si>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</si>
  <si>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</si>
  <si>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</si>
  <si>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</si>
  <si>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</si>
  <si>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</si>
  <si>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</si>
  <si>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</si>
  <si>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</si>
  <si>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</si>
  <si>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</si>
  <si>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</si>
  <si>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</si>
  <si>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</si>
  <si>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</si>
  <si>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</si>
  <si>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</si>
  <si>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</si>
  <si>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</si>
  <si>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</si>
  <si>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</si>
  <si>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</si>
  <si>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</si>
  <si>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</si>
  <si>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</si>
  <si>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</si>
  <si>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</si>
  <si>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</si>
  <si>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</si>
  <si>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</si>
  <si>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</si>
  <si>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</si>
  <si>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</si>
  <si>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</si>
  <si>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</si>
  <si>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</si>
  <si>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</si>
  <si>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</si>
  <si>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</si>
  <si>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</si>
  <si>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</si>
  <si>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</si>
  <si>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</si>
  <si>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</si>
  <si>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</si>
  <si>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</si>
  <si>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</si>
  <si>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</si>
  <si>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</si>
  <si>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</si>
  <si>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</si>
  <si>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</si>
  <si>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</si>
  <si>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</si>
  <si>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</si>
  <si>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</si>
  <si>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</si>
  <si>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</si>
  <si>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</si>
  <si>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</si>
  <si>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</si>
  <si>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</si>
  <si>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</si>
  <si>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</si>
  <si>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</si>
  <si>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</si>
  <si>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</si>
  <si>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</si>
  <si>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</si>
  <si>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</si>
  <si>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</si>
  <si>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</si>
  <si>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</si>
  <si>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</si>
  <si>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</si>
  <si>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</si>
  <si>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</si>
  <si>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</si>
  <si>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</si>
  <si>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</si>
  <si>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</si>
  <si>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</si>
  <si>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</si>
  <si>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</si>
  <si>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</si>
  <si>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</si>
  <si>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</si>
  <si>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</si>
  <si>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</si>
  <si>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</si>
  <si>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</si>
  <si>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</si>
  <si>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</si>
  <si>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</si>
  <si>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</si>
  <si>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</si>
  <si>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</si>
  <si>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</si>
  <si>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</si>
  <si>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</si>
  <si>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</si>
  <si>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</si>
  <si>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</si>
  <si>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</si>
  <si>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</si>
  <si>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</si>
  <si>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</si>
  <si>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</si>
  <si>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</si>
  <si>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</si>
  <si>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</si>
  <si>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</si>
  <si>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</si>
  <si>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</si>
  <si>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</si>
  <si>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</si>
  <si>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</si>
  <si>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</si>
  <si>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</si>
  <si>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</si>
  <si>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</si>
  <si>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</si>
  <si>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</si>
  <si>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</si>
  <si>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</si>
  <si>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</si>
  <si>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</si>
  <si>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</si>
  <si>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</si>
  <si>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</si>
  <si>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</si>
  <si>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</si>
  <si>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</si>
  <si>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</si>
  <si>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</si>
  <si>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</si>
  <si>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</si>
  <si>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</si>
  <si>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</si>
  <si>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</si>
  <si>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</si>
  <si>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</si>
  <si>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</si>
  <si>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</si>
  <si>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</si>
  <si>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</si>
  <si>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</si>
  <si>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</si>
  <si>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</si>
  <si>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</si>
  <si>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</si>
  <si>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</si>
  <si>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</si>
  <si>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</si>
  <si>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</si>
  <si>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</si>
  <si>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</si>
  <si>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</si>
  <si>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</si>
  <si>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</si>
  <si>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</si>
  <si>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</si>
  <si>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</si>
  <si>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</si>
  <si>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</si>
  <si>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</si>
  <si>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</si>
  <si>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</si>
  <si>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</si>
  <si>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</si>
  <si>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</si>
  <si>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</si>
  <si>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</si>
  <si>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</si>
  <si>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</si>
  <si>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</si>
  <si>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</si>
  <si>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</si>
  <si>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</si>
  <si>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</si>
  <si>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</si>
  <si>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</si>
  <si>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</si>
  <si>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</si>
  <si>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</si>
  <si>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</si>
  <si>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</si>
  <si>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</si>
  <si>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</si>
  <si>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</si>
  <si>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</si>
  <si>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</si>
  <si>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</si>
  <si>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</si>
  <si>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</si>
  <si>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</si>
  <si>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</si>
  <si>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</si>
  <si>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</si>
  <si>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</si>
  <si>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</si>
  <si>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</si>
  <si>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</si>
  <si>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</si>
  <si>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</si>
  <si>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</si>
  <si>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</si>
  <si>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</si>
  <si>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</si>
  <si>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</si>
  <si>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</si>
  <si>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</si>
  <si>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</si>
  <si>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</si>
  <si>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</si>
  <si>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</si>
  <si>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</si>
  <si>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</si>
  <si>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</si>
  <si>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</si>
  <si>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</si>
  <si>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</si>
  <si>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</si>
  <si>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</si>
  <si>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</si>
  <si>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</si>
  <si>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</si>
  <si>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</si>
  <si>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</si>
  <si>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</si>
  <si>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</si>
  <si>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</si>
  <si>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</si>
  <si>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</si>
  <si>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</si>
  <si>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</si>
  <si>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</si>
  <si>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</si>
  <si>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</si>
  <si>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</si>
  <si>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</si>
  <si>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</si>
  <si>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</si>
  <si>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</si>
  <si>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</si>
  <si>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</si>
  <si>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</si>
  <si>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</si>
  <si>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</si>
  <si>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</si>
  <si>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</si>
  <si>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</si>
  <si>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</si>
  <si>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</si>
  <si>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</si>
  <si>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</si>
  <si>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</si>
  <si>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</si>
  <si>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</si>
  <si>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</si>
  <si>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</si>
  <si>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</si>
  <si>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</si>
  <si>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</si>
  <si>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</si>
  <si>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</si>
  <si>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</si>
  <si>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</si>
  <si>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</si>
  <si>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</si>
  <si>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</si>
  <si>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</si>
  <si>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</si>
  <si>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</si>
  <si>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</si>
  <si>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</si>
  <si>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</si>
  <si>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</si>
  <si>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</si>
  <si>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</si>
  <si>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</si>
  <si>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</si>
  <si>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</si>
  <si>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</si>
  <si>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</si>
  <si>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</si>
  <si>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</si>
  <si>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</si>
  <si>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</si>
  <si>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</si>
  <si>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</si>
  <si>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</si>
  <si>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</si>
  <si>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</si>
  <si>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</si>
  <si>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</si>
  <si>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</si>
  <si>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</si>
  <si>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</si>
  <si>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</si>
  <si>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</si>
  <si>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</si>
  <si>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</si>
  <si>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</si>
  <si>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</si>
  <si>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</si>
  <si>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</si>
  <si>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</si>
  <si>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</si>
  <si>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</si>
  <si>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</si>
  <si>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</si>
  <si>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</si>
  <si>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</si>
  <si>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</si>
  <si>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</si>
  <si>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</si>
  <si>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</si>
  <si>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</si>
  <si>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</si>
  <si>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</si>
  <si>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</si>
  <si>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</si>
  <si>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</si>
  <si>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</si>
  <si>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</si>
  <si>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</si>
  <si>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</si>
  <si>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</si>
  <si>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</si>
  <si>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</si>
  <si>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</si>
  <si>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</si>
  <si>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</si>
  <si>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</si>
  <si>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</si>
  <si>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</si>
  <si>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</si>
  <si>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</si>
  <si>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</si>
  <si>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</si>
  <si>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</si>
  <si>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</si>
  <si>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</si>
  <si>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</si>
  <si>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</si>
  <si>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</si>
  <si>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</si>
  <si>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</si>
  <si>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</si>
  <si>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</si>
  <si>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</si>
  <si>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</si>
  <si>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</si>
  <si>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</si>
  <si>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</si>
  <si>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</si>
  <si>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</si>
  <si>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</si>
  <si>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</si>
  <si>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</si>
  <si>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</si>
  <si>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</si>
  <si>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</si>
  <si>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</si>
  <si>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</si>
  <si>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</si>
  <si>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</si>
  <si>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</si>
  <si>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</si>
  <si>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</si>
  <si>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</si>
  <si>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</si>
  <si>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</si>
  <si>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</si>
  <si>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</si>
  <si>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</si>
  <si>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</si>
  <si>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</si>
  <si>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</si>
  <si>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</si>
  <si>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</si>
  <si>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</si>
  <si>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</si>
  <si>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</si>
  <si>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</si>
  <si>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</si>
  <si>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</si>
  <si>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</si>
  <si>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</si>
  <si>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</si>
  <si>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</si>
  <si>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</si>
  <si>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</si>
  <si>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</si>
  <si>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</si>
  <si>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</si>
  <si>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</si>
  <si>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</si>
  <si>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</si>
  <si>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</si>
  <si>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</si>
  <si>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</si>
  <si>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</si>
  <si>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</si>
  <si>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</si>
  <si>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</si>
  <si>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</si>
  <si>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</si>
  <si>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</si>
  <si>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</si>
  <si>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</si>
  <si>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</si>
  <si>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</si>
  <si>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</si>
  <si>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</si>
  <si>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</si>
  <si>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</si>
  <si>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</si>
  <si>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</si>
  <si>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</si>
  <si>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</si>
  <si>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</si>
  <si>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</si>
  <si>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</si>
  <si>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</si>
  <si>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</si>
  <si>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</si>
  <si>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</si>
  <si>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</si>
  <si>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</si>
  <si>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</si>
  <si>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</si>
  <si>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</si>
  <si>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</si>
  <si>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</si>
  <si>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</si>
  <si>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</si>
  <si>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</si>
  <si>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</si>
  <si>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</si>
  <si>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</si>
  <si>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</si>
  <si>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</si>
  <si>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</si>
  <si>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</si>
  <si>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</si>
  <si>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</si>
  <si>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</si>
  <si>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</si>
  <si>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</si>
  <si>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</si>
  <si>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</si>
  <si>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</si>
  <si>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</si>
  <si>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</si>
  <si>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</si>
  <si>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</si>
  <si>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</si>
  <si>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</si>
  <si>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</si>
  <si>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</si>
  <si>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</si>
  <si>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</si>
  <si>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</si>
  <si>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</si>
  <si>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</si>
  <si>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</si>
  <si>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</si>
  <si>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</si>
  <si>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</si>
  <si>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</si>
  <si>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</si>
  <si>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</si>
  <si>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</si>
  <si>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</si>
  <si>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</si>
  <si>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</si>
  <si>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</si>
  <si>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</si>
  <si>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</si>
  <si>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</si>
  <si>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</si>
  <si>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</si>
  <si>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</si>
  <si>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</si>
  <si>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</si>
  <si>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</si>
  <si>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</si>
  <si>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</si>
  <si>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</si>
  <si>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</si>
  <si>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</si>
  <si>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</si>
  <si>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</si>
  <si>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</si>
  <si>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</si>
  <si>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</si>
  <si>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</si>
  <si>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</si>
  <si>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</si>
  <si>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</si>
  <si>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</si>
  <si>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</si>
  <si>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</si>
  <si>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</si>
  <si>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</si>
  <si>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</si>
  <si>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</si>
  <si>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</si>
  <si>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</si>
  <si>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</si>
  <si>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</si>
  <si>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</si>
  <si>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</si>
  <si>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</si>
  <si>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</si>
  <si>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</si>
  <si>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</si>
  <si>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</si>
  <si>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</si>
  <si>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</si>
  <si>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</si>
  <si>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</si>
  <si>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</si>
  <si>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</si>
  <si>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</si>
  <si>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</si>
  <si>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</si>
  <si>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</si>
  <si>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</si>
  <si>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</si>
  <si>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</si>
  <si>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</si>
  <si>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</si>
  <si>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</si>
  <si>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</si>
  <si>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</si>
  <si>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</si>
  <si>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</si>
  <si>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</si>
  <si>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</si>
  <si>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</si>
  <si>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</si>
  <si>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</si>
  <si>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</si>
  <si>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</si>
  <si>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</si>
  <si>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</si>
  <si>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</si>
  <si>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</si>
  <si>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</si>
  <si>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</si>
  <si>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</si>
  <si>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</si>
  <si>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</si>
  <si>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</si>
  <si>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</si>
  <si>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</si>
  <si>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</si>
  <si>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</si>
  <si>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</si>
  <si>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</si>
  <si>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</si>
  <si>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</si>
  <si>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</si>
  <si>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</si>
  <si>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</si>
  <si>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</si>
  <si>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</si>
  <si>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</si>
  <si>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</si>
  <si>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</si>
  <si>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</si>
  <si>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</si>
  <si>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</si>
  <si>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</si>
  <si>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</si>
  <si>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</si>
  <si>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</si>
  <si>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</si>
  <si>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</si>
  <si>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</si>
  <si>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</si>
  <si>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</si>
  <si>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</si>
  <si>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</si>
  <si>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</si>
  <si>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</si>
  <si>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</si>
  <si>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</si>
  <si>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</si>
  <si>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</si>
  <si>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</si>
  <si>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</si>
  <si>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</si>
  <si>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</si>
  <si>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</si>
  <si>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</si>
  <si>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</si>
  <si>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</si>
  <si>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</si>
  <si>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</si>
  <si>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</si>
  <si>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</si>
  <si>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</si>
  <si>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</si>
  <si>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</si>
  <si>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</si>
  <si>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</si>
  <si>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</si>
  <si>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</si>
  <si>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</si>
  <si>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</si>
  <si>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</si>
  <si>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</si>
  <si>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</si>
  <si>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</si>
  <si>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</si>
  <si>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</si>
  <si>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</si>
  <si>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</si>
  <si>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</si>
  <si>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</si>
  <si>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</si>
  <si>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</si>
  <si>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</si>
  <si>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</si>
  <si>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</si>
  <si>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</si>
  <si>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</si>
  <si>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</si>
  <si>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</si>
  <si>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</si>
  <si>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</si>
  <si>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</si>
  <si>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</si>
  <si>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</si>
  <si>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</si>
  <si>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</si>
  <si>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</si>
  <si>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</si>
  <si>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</si>
  <si>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</si>
  <si>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</si>
  <si>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</si>
  <si>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</si>
  <si>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</si>
  <si>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</si>
  <si>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</si>
  <si>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</si>
  <si>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</si>
  <si>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</si>
  <si>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</si>
  <si>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</si>
  <si>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</si>
  <si>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</si>
  <si>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</si>
  <si>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</si>
  <si>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</si>
  <si>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</si>
  <si>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</si>
  <si>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</si>
  <si>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</si>
  <si>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</si>
  <si>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</si>
  <si>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</si>
  <si>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</si>
  <si>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</si>
  <si>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</si>
  <si>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</si>
  <si>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</si>
  <si>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</si>
  <si>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</si>
  <si>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</si>
  <si>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</si>
  <si>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</si>
  <si>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</si>
  <si>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</si>
  <si>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</si>
  <si>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</si>
  <si>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</si>
  <si>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</si>
  <si>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</si>
  <si>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</si>
  <si>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</si>
  <si>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</si>
  <si>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</si>
  <si>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</si>
  <si>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</si>
  <si>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</si>
  <si>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</si>
  <si>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</si>
  <si>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</si>
  <si>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</si>
  <si>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</si>
  <si>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</si>
  <si>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</si>
  <si>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</si>
  <si>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</si>
  <si>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</si>
  <si>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</si>
  <si>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</si>
  <si>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</si>
  <si>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</si>
  <si>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</si>
  <si>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</si>
  <si>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</si>
  <si>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</si>
  <si>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</si>
  <si>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</si>
  <si>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</si>
  <si>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</si>
  <si>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</si>
  <si>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</si>
  <si>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</si>
  <si>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</si>
  <si>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</si>
  <si>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</si>
  <si>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</si>
  <si>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</si>
  <si>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</si>
  <si>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</si>
  <si>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</si>
  <si>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</si>
  <si>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</si>
  <si>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</si>
  <si>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</si>
  <si>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</si>
  <si>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</si>
  <si>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</si>
  <si>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</si>
  <si>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</si>
  <si>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</si>
  <si>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</si>
  <si>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</si>
  <si>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</si>
  <si>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</si>
  <si>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</si>
  <si>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</si>
  <si>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</si>
  <si>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</si>
  <si>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</si>
  <si>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</si>
  <si>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</si>
  <si>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</si>
  <si>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</si>
  <si>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</si>
  <si>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</si>
  <si>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</si>
  <si>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</si>
  <si>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</si>
  <si>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</si>
  <si>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</si>
  <si>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</si>
  <si>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</si>
  <si>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</si>
  <si>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</si>
  <si>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</si>
  <si>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</si>
  <si>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</si>
  <si>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</si>
  <si>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</si>
  <si>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</si>
  <si>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</si>
  <si>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</si>
  <si>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</si>
  <si>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</si>
  <si>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</si>
  <si>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</si>
  <si>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</si>
  <si>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</si>
  <si>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</si>
  <si>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</si>
  <si>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</si>
  <si>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</si>
  <si>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</si>
  <si>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</si>
  <si>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</si>
  <si>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</si>
  <si>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</si>
  <si>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</si>
  <si>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</si>
  <si>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</si>
  <si>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</si>
  <si>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</si>
  <si>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</si>
  <si>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</si>
  <si>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</si>
  <si>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</si>
  <si>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</si>
  <si>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</si>
  <si>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</si>
  <si>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</si>
  <si>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</si>
  <si>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</si>
  <si>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</si>
  <si>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</si>
  <si>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</si>
  <si>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</si>
  <si>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</si>
  <si>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</si>
  <si>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</si>
  <si>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</si>
  <si>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</si>
  <si>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</si>
  <si>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</si>
  <si>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</si>
  <si>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</si>
  <si>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</si>
  <si>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</si>
  <si>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</si>
  <si>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</si>
  <si>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</si>
  <si>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</si>
  <si>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</si>
  <si>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</si>
  <si>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</si>
  <si>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</si>
  <si>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</si>
  <si>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</si>
  <si>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</si>
  <si>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</si>
  <si>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</si>
  <si>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</si>
  <si>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</si>
  <si>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</si>
  <si>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</si>
  <si>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</si>
  <si>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</si>
  <si>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</si>
  <si>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</si>
  <si>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</si>
  <si>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</si>
  <si>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</si>
  <si>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</si>
  <si>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</si>
  <si>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</si>
  <si>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</si>
  <si>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</si>
  <si>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</si>
  <si>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</si>
  <si>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</si>
  <si>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</si>
  <si>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</si>
  <si>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</si>
  <si>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</si>
  <si>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</si>
  <si>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</si>
  <si>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</si>
  <si>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</si>
  <si>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</si>
  <si>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</si>
  <si>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</si>
  <si>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</si>
  <si>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</si>
  <si>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</si>
  <si>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</si>
  <si>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</si>
  <si>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</si>
  <si>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</si>
  <si>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</si>
  <si>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</si>
  <si>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</si>
  <si>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</si>
  <si>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</si>
  <si>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</si>
  <si>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</si>
  <si>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</si>
  <si>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</si>
  <si>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</si>
  <si>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</si>
  <si>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</si>
  <si>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</si>
  <si>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</si>
  <si>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</si>
  <si>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</si>
  <si>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</si>
  <si>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</si>
  <si>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</si>
  <si>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</si>
  <si>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</si>
  <si>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</si>
  <si>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</si>
  <si>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</si>
  <si>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</si>
  <si>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</si>
  <si>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</si>
  <si>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</si>
  <si>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</si>
  <si>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</si>
  <si>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</si>
  <si>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</si>
  <si>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</si>
  <si>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</si>
  <si>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</si>
  <si>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</si>
  <si>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</si>
  <si>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</si>
  <si>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</si>
  <si>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</si>
  <si>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</si>
  <si>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</si>
  <si>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</si>
  <si>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</si>
  <si>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</si>
  <si>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</si>
  <si>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</si>
  <si>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</si>
  <si>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</si>
  <si>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</si>
  <si>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</si>
  <si>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</si>
  <si>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</si>
  <si>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</si>
  <si>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</si>
  <si>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</si>
  <si>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</si>
  <si>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</si>
  <si>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</si>
  <si>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</si>
  <si>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</si>
  <si>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</si>
  <si>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</si>
  <si>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</si>
  <si>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</si>
  <si>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</si>
  <si>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</si>
  <si>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</si>
  <si>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</si>
  <si>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</si>
  <si>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</si>
  <si>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</si>
  <si>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</si>
  <si>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</si>
  <si>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</si>
  <si>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</si>
  <si>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</si>
  <si>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</si>
  <si>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</si>
  <si>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</si>
  <si>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</si>
  <si>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</si>
  <si>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</si>
  <si>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</si>
  <si>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</si>
  <si>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</si>
  <si>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</si>
  <si>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</si>
  <si>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</si>
  <si>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</si>
  <si>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</si>
  <si>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</si>
  <si>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</si>
  <si>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</si>
  <si>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</si>
  <si>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</si>
  <si>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</si>
  <si>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</si>
  <si>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</si>
  <si>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</si>
  <si>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</si>
  <si>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</si>
  <si>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</si>
  <si>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</si>
  <si>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</si>
  <si>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</si>
  <si>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</si>
  <si>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</si>
  <si>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</si>
  <si>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</si>
  <si>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</si>
  <si>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</si>
  <si>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</si>
  <si>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</si>
  <si>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</si>
  <si>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</si>
  <si>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</si>
  <si>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</si>
  <si>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</si>
  <si>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</si>
  <si>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</si>
  <si>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</si>
  <si>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</si>
  <si>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</si>
  <si>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</si>
  <si>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</si>
  <si>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</si>
  <si>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</si>
  <si>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</si>
  <si>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</si>
  <si>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</si>
  <si>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</si>
  <si>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</si>
  <si>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</si>
  <si>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</si>
  <si>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</si>
  <si>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</si>
  <si>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</si>
  <si>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</si>
  <si>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</si>
  <si>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</si>
  <si>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</si>
  <si>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</si>
  <si>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</si>
  <si>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</si>
  <si>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</si>
  <si>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</si>
  <si>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</si>
  <si>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</si>
  <si>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</si>
  <si>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</si>
  <si>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</si>
  <si>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</si>
  <si>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</si>
  <si>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</si>
  <si>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</si>
  <si>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</si>
  <si>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</si>
  <si>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</si>
  <si>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</si>
  <si>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</si>
  <si>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</si>
  <si>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</si>
  <si>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</si>
  <si>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</si>
  <si>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</si>
  <si>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</si>
  <si>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</si>
  <si>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</si>
  <si>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</si>
  <si>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</si>
  <si>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</si>
  <si>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</si>
  <si>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</si>
  <si>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</si>
  <si>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</si>
  <si>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</si>
  <si>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</si>
  <si>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</si>
  <si>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</si>
  <si>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</si>
  <si>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</si>
  <si>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</si>
  <si>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</si>
  <si>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</si>
  <si>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</si>
  <si>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</si>
  <si>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</si>
  <si>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</si>
  <si>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</si>
  <si>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</si>
  <si>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</si>
  <si>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</si>
  <si>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</si>
  <si>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</si>
  <si>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</si>
  <si>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</si>
  <si>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</si>
  <si>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</si>
  <si>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</si>
  <si>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</si>
  <si>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</si>
  <si>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</si>
  <si>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</si>
  <si>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</si>
  <si>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</si>
  <si>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</si>
  <si>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</si>
  <si>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</si>
  <si>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</si>
  <si>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</si>
  <si>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</si>
  <si>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</si>
  <si>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</si>
  <si>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</si>
  <si>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</si>
  <si>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</si>
  <si>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</si>
  <si>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</si>
  <si>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</si>
  <si>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</si>
  <si>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</si>
  <si>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</si>
  <si>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</si>
  <si>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</si>
  <si>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</si>
  <si>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</si>
  <si>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</si>
  <si>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</si>
  <si>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</si>
  <si>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</si>
  <si>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</si>
  <si>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</si>
  <si>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</si>
  <si>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</si>
  <si>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</si>
  <si>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</si>
  <si>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</si>
  <si>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</si>
  <si>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</si>
  <si>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</si>
  <si>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</si>
  <si>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</si>
  <si>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</si>
  <si>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</si>
  <si>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</si>
  <si>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</si>
  <si>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</si>
  <si>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</si>
  <si>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</si>
  <si>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</si>
  <si>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</si>
  <si>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</si>
  <si>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</si>
  <si>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</si>
  <si>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</si>
  <si>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</si>
  <si>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</si>
  <si>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</si>
  <si>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</si>
  <si>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</si>
  <si>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</si>
  <si>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</si>
  <si>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</si>
  <si>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</si>
  <si>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</si>
  <si>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</si>
  <si>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</si>
  <si>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</si>
  <si>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</si>
  <si>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</si>
  <si>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</si>
  <si>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</si>
  <si>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</si>
  <si>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</si>
  <si>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</si>
  <si>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</si>
  <si>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</si>
  <si>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</si>
  <si>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</si>
  <si>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</si>
  <si>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</si>
  <si>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</si>
  <si>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</si>
  <si>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</si>
  <si>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</si>
  <si>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</si>
  <si>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</si>
  <si>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</si>
  <si>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</si>
  <si>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</si>
  <si>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</si>
  <si>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</si>
  <si>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</si>
  <si>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</si>
  <si>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</si>
  <si>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</si>
  <si>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</si>
  <si>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</si>
  <si>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</si>
  <si>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</si>
  <si>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</si>
  <si>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</si>
  <si>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</si>
  <si>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</si>
  <si>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</si>
  <si>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</si>
  <si>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</si>
  <si>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</si>
  <si>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</si>
  <si>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</si>
  <si>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</si>
  <si>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</si>
  <si>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</si>
  <si>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</si>
  <si>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</si>
  <si>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</si>
  <si>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</si>
  <si>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</si>
  <si>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</si>
  <si>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</si>
  <si>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</si>
  <si>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</si>
  <si>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</si>
  <si>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</si>
  <si>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</si>
  <si>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</si>
  <si>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</si>
  <si>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</si>
  <si>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</si>
  <si>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</si>
  <si>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</si>
  <si>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</si>
  <si>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</si>
  <si>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</si>
  <si>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</si>
  <si>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</si>
  <si>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</si>
  <si>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</si>
  <si>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</si>
  <si>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</si>
  <si>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</si>
  <si>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</si>
  <si>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</si>
  <si>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</si>
  <si>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</si>
  <si>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</si>
  <si>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</si>
  <si>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</si>
  <si>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</si>
  <si>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</si>
  <si>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</si>
  <si>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</si>
  <si>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</si>
  <si>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</si>
  <si>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</si>
  <si>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</si>
  <si>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</si>
  <si>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</si>
  <si>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</si>
  <si>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</si>
  <si>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</si>
  <si>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</si>
  <si>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</si>
  <si>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</si>
  <si>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</si>
  <si>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</si>
  <si>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</si>
  <si>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</si>
  <si>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</si>
  <si>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</si>
  <si>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</si>
  <si>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</si>
  <si>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</si>
  <si>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</si>
  <si>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</si>
  <si>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</si>
  <si>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</si>
  <si>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</si>
  <si>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</si>
  <si>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</si>
  <si>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</si>
  <si>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</si>
  <si>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</si>
  <si>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</si>
  <si>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</si>
  <si>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</si>
  <si>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</si>
  <si>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</si>
  <si>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</si>
  <si>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</si>
  <si>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</si>
  <si>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</si>
  <si>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</si>
  <si>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</si>
  <si>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</si>
  <si>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</si>
  <si>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</si>
  <si>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</si>
  <si>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</si>
  <si>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</si>
  <si>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</si>
  <si>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</si>
  <si>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</si>
  <si>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</si>
  <si>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</si>
  <si>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</si>
  <si>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</si>
  <si>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</si>
  <si>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</si>
  <si>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</si>
  <si>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</si>
  <si>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</si>
  <si>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</si>
  <si>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</si>
  <si>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</si>
  <si>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</si>
  <si>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</si>
  <si>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</si>
  <si>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</si>
  <si>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</si>
  <si>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</si>
  <si>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</si>
  <si>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</si>
  <si>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</si>
  <si>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</si>
  <si>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</si>
  <si>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</si>
  <si>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</si>
  <si>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</si>
  <si>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</si>
  <si>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</si>
  <si>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</si>
  <si>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</si>
  <si>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</si>
  <si>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</si>
  <si>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</si>
  <si>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</si>
  <si>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</si>
  <si>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</si>
  <si>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</si>
  <si>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</si>
  <si>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</si>
  <si>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</si>
  <si>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</si>
  <si>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</si>
  <si>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</si>
  <si>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</si>
  <si>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</si>
  <si>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</si>
  <si>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</si>
  <si>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</si>
  <si>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</si>
  <si>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</si>
  <si>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</si>
  <si>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</si>
  <si>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</si>
  <si>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</si>
  <si>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</si>
  <si>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</si>
  <si>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</si>
  <si>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</si>
  <si>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</si>
  <si>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</si>
  <si>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</si>
  <si>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</si>
  <si>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</si>
  <si>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</si>
  <si>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</si>
  <si>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</si>
  <si>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</si>
  <si>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</si>
  <si>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</si>
  <si>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</si>
  <si>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</si>
  <si>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</si>
  <si>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</si>
  <si>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</si>
  <si>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</si>
  <si>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</si>
  <si>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</si>
  <si>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</si>
  <si>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</si>
  <si>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</si>
  <si>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</si>
  <si>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</si>
  <si>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</si>
  <si>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</si>
  <si>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</si>
  <si>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</si>
  <si>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</si>
  <si>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</si>
  <si>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</si>
  <si>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</si>
  <si>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</si>
  <si>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</si>
  <si>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</si>
  <si>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</si>
  <si>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</si>
  <si>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</si>
  <si>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</si>
  <si>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</si>
  <si>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</si>
  <si>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</si>
  <si>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</si>
  <si>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</si>
  <si>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</si>
  <si>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</si>
  <si>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</si>
  <si>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</si>
  <si>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</si>
  <si>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</si>
  <si>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</si>
  <si>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</si>
  <si>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</si>
  <si>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</si>
  <si>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</si>
  <si>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</si>
  <si>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</si>
  <si>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</si>
  <si>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</si>
  <si>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</si>
  <si>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</si>
  <si>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</si>
  <si>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</si>
  <si>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</si>
  <si>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</si>
  <si>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</si>
  <si>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</si>
  <si>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</si>
  <si>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</si>
  <si>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</si>
  <si>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</si>
  <si>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</si>
  <si>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</si>
  <si>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</si>
  <si>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</si>
  <si>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</si>
  <si>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</si>
  <si>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</si>
  <si>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</si>
  <si>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</si>
  <si>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</si>
  <si>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</si>
  <si>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</si>
  <si>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</si>
  <si>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</si>
  <si>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</si>
  <si>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</si>
  <si>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</si>
  <si>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</si>
  <si>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</si>
  <si>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</si>
  <si>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</si>
  <si>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</si>
  <si>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</si>
  <si>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</si>
  <si>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</si>
  <si>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</si>
  <si>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</si>
  <si>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</si>
  <si>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</si>
  <si>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</si>
  <si>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</si>
  <si>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</si>
  <si>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</si>
  <si>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</si>
  <si>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</si>
  <si>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</si>
  <si>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</si>
  <si>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</si>
  <si>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</si>
  <si>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</si>
  <si>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</si>
  <si>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</si>
  <si>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</si>
  <si>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</si>
  <si>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</si>
  <si>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</si>
  <si>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</si>
  <si>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</si>
  <si>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</si>
  <si>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</si>
  <si>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</si>
  <si>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</si>
  <si>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</si>
  <si>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</si>
  <si>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</si>
  <si>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</si>
  <si>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</si>
  <si>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</si>
  <si>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</si>
  <si>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</si>
  <si>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</si>
  <si>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</si>
  <si>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</si>
  <si>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</si>
  <si>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</si>
  <si>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</si>
  <si>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</si>
  <si>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</si>
  <si>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</si>
  <si>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</si>
  <si>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</si>
  <si>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</si>
  <si>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</si>
  <si>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</si>
  <si>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</si>
  <si>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</si>
  <si>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</si>
  <si>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</si>
  <si>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</si>
  <si>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</si>
  <si>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</si>
  <si>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</si>
  <si>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</si>
  <si>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</si>
  <si>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</si>
  <si>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</si>
  <si>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</si>
  <si>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</si>
  <si>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</si>
  <si>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</si>
  <si>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</si>
  <si>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</si>
  <si>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</si>
  <si>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</si>
  <si>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</si>
  <si>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</si>
  <si>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</si>
  <si>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</si>
  <si>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</si>
  <si>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</si>
  <si>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</si>
  <si>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</si>
  <si>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</si>
  <si>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</si>
  <si>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</si>
  <si>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</si>
  <si>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</si>
  <si>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</si>
  <si>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</si>
  <si>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</si>
  <si>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</si>
  <si>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</si>
  <si>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</si>
  <si>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</si>
  <si>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</si>
  <si>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</si>
  <si>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</si>
  <si>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</si>
  <si>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</si>
  <si>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</si>
  <si>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</si>
  <si>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</si>
  <si>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</si>
  <si>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</si>
  <si>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</si>
  <si>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</si>
  <si>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</si>
  <si>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</si>
  <si>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</si>
  <si>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</si>
  <si>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</si>
  <si>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</si>
  <si>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</si>
  <si>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</si>
  <si>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</si>
  <si>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</si>
  <si>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</si>
  <si>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</si>
  <si>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</si>
  <si>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</si>
  <si>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</si>
  <si>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</si>
  <si>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</si>
  <si>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</si>
  <si>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</si>
  <si>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</si>
  <si>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</si>
  <si>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</si>
  <si>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</si>
  <si>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</si>
  <si>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</si>
  <si>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</si>
  <si>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</si>
  <si>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</si>
  <si>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</si>
  <si>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</si>
  <si>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</si>
  <si>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</si>
  <si>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</si>
  <si>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</si>
  <si>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</si>
  <si>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</si>
  <si>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</si>
  <si>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</si>
  <si>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</si>
  <si>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</si>
  <si>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</si>
  <si>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</si>
  <si>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</si>
  <si>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</si>
  <si>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</si>
  <si>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</si>
  <si>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</si>
  <si>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</si>
  <si>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</si>
  <si>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</si>
  <si>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</si>
  <si>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</si>
  <si>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</si>
  <si>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</si>
  <si>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</si>
  <si>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</si>
  <si>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</si>
  <si>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</si>
  <si>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</si>
  <si>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</si>
  <si>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</si>
  <si>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</si>
  <si>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</si>
  <si>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</si>
  <si>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</si>
  <si>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</si>
  <si>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</si>
  <si>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</si>
  <si>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</si>
  <si>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</si>
  <si>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</si>
  <si>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</si>
  <si>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</si>
  <si>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</si>
  <si>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</si>
  <si>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</si>
  <si>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</si>
  <si>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</si>
  <si>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</si>
  <si>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</si>
  <si>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</si>
  <si>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</si>
  <si>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</si>
  <si>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</si>
  <si>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</si>
  <si>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</si>
  <si>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</si>
  <si>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</si>
  <si>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</si>
  <si>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</si>
  <si>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</si>
  <si>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</si>
  <si>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</si>
  <si>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</si>
  <si>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</si>
  <si>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</si>
  <si>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</si>
  <si>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</si>
  <si>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</si>
  <si>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</si>
  <si>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</si>
  <si>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</si>
  <si>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</si>
  <si>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</si>
  <si>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</si>
  <si>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</si>
  <si>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</si>
  <si>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</si>
  <si>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</si>
  <si>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</si>
  <si>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</si>
  <si>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</si>
  <si>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</si>
  <si>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</si>
  <si>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</si>
  <si>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</si>
  <si>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</si>
  <si>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</si>
  <si>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</si>
  <si>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</si>
  <si>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</si>
  <si>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</si>
  <si>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</si>
  <si>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</si>
  <si>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</si>
  <si>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</si>
  <si>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</si>
  <si>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</si>
  <si>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</si>
  <si>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</si>
  <si>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</si>
  <si>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</si>
  <si>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</si>
  <si>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</si>
  <si>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</si>
  <si>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</si>
  <si>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</si>
  <si>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</si>
  <si>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</si>
  <si>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</si>
  <si>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</si>
  <si>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</si>
  <si>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</si>
  <si>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</si>
  <si>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</si>
  <si>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</si>
  <si>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</si>
  <si>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</si>
  <si>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</si>
  <si>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</si>
  <si>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</si>
  <si>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</si>
  <si>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</si>
  <si>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</si>
  <si>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</si>
  <si>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</si>
  <si>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</si>
  <si>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</si>
  <si>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</si>
  <si>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</si>
  <si>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</si>
  <si>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</si>
  <si>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</si>
  <si>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</si>
  <si>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</si>
  <si>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</si>
  <si>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</si>
  <si>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</si>
  <si>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</si>
  <si>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</si>
  <si>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</si>
  <si>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</si>
  <si>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</si>
  <si>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</si>
  <si>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</si>
  <si>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</si>
  <si>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</si>
  <si>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</si>
  <si>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</si>
  <si>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</si>
  <si>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</si>
  <si>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</si>
  <si>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</si>
  <si>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</si>
  <si>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</si>
  <si>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</si>
  <si>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</si>
  <si>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</si>
  <si>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</si>
  <si>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</si>
  <si>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</si>
  <si>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</si>
  <si>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</si>
  <si>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</si>
  <si>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</si>
  <si>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</si>
  <si>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</si>
  <si>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</si>
  <si>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</si>
  <si>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</si>
  <si>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</si>
  <si>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</si>
  <si>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</si>
  <si>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</si>
  <si>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</si>
  <si>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</si>
  <si>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</si>
  <si>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</si>
  <si>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</si>
  <si>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</si>
  <si>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</si>
  <si>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</si>
  <si>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</si>
  <si>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</si>
  <si>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</si>
  <si>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</si>
  <si>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</si>
  <si>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</si>
  <si>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</si>
  <si>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</si>
  <si>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</si>
  <si>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</si>
  <si>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</si>
  <si>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</si>
  <si>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</si>
  <si>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</si>
  <si>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</si>
  <si>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</si>
  <si>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</si>
  <si>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</si>
  <si>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</si>
  <si>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</si>
  <si>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</si>
  <si>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</si>
  <si>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</si>
  <si>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</si>
  <si>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</si>
  <si>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</si>
  <si>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</si>
  <si>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</si>
  <si>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</si>
  <si>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</si>
  <si>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</si>
  <si>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</si>
  <si>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</si>
  <si>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</si>
  <si>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</si>
  <si>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</si>
  <si>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</si>
  <si>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</si>
  <si>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</si>
  <si>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</si>
  <si>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</si>
  <si>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</si>
  <si>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</si>
  <si>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</si>
  <si>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</si>
  <si>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</si>
  <si>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</si>
  <si>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</si>
  <si>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</si>
  <si>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</si>
  <si>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</si>
  <si>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</si>
  <si>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</si>
  <si>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</si>
  <si>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</si>
  <si>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</si>
  <si>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</si>
  <si>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</si>
  <si>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</si>
  <si>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</si>
  <si>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</si>
  <si>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</si>
  <si>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</si>
  <si>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</si>
  <si>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</si>
  <si>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</si>
  <si>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</si>
  <si>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</si>
  <si>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</si>
  <si>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</si>
  <si>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</si>
  <si>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</si>
  <si>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</si>
  <si>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</si>
  <si>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</si>
  <si>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</si>
  <si>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</si>
  <si>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</si>
  <si>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</si>
  <si>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</si>
  <si>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</si>
  <si>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</si>
  <si>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</si>
  <si>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</si>
  <si>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</si>
  <si>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</si>
  <si>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</si>
  <si>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</si>
  <si>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</si>
  <si>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</si>
  <si>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</si>
  <si>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</si>
  <si>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</si>
  <si>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</si>
  <si>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</si>
  <si>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</si>
  <si>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</si>
  <si>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</si>
  <si>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</si>
  <si>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</si>
  <si>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</si>
  <si>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</si>
  <si>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</si>
  <si>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</si>
  <si>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</si>
  <si>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</si>
  <si>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</si>
  <si>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</si>
  <si>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</si>
  <si>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</si>
  <si>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</si>
  <si>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</si>
  <si>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</si>
  <si>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</si>
  <si>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</si>
  <si>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</si>
  <si>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</si>
  <si>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</si>
  <si>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</si>
  <si>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</si>
  <si>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</si>
  <si>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</si>
  <si>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</si>
  <si>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</si>
  <si>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</si>
  <si>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</si>
  <si>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</si>
  <si>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</si>
  <si>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</si>
  <si>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</si>
  <si>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</si>
  <si>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</si>
  <si>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</si>
  <si>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</si>
  <si>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</si>
  <si>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</si>
  <si>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</si>
  <si>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</si>
  <si>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</si>
  <si>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</si>
  <si>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</si>
  <si>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</si>
  <si>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</si>
  <si>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</si>
  <si>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</si>
  <si>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</si>
  <si>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</si>
  <si>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</si>
  <si>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</si>
  <si>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</si>
  <si>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</si>
  <si>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</si>
  <si>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</si>
  <si>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</si>
  <si>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</si>
  <si>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</si>
  <si>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</si>
  <si>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</si>
  <si>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</si>
  <si>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</si>
  <si>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</si>
  <si>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</si>
  <si>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</si>
  <si>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</si>
  <si>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</si>
  <si>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</si>
  <si>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</si>
  <si>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</si>
  <si>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</si>
  <si>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</si>
  <si>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</si>
  <si>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</si>
  <si>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</si>
  <si>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</si>
  <si>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</si>
  <si>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</si>
  <si>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</si>
  <si>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</si>
  <si>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</si>
  <si>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</si>
  <si>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</si>
  <si>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</si>
  <si>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</si>
  <si>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</si>
  <si>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</si>
  <si>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</si>
  <si>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</si>
  <si>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</si>
  <si>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</si>
  <si>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</si>
  <si>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</si>
  <si>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</si>
  <si>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</si>
  <si>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</si>
  <si>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</si>
  <si>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</si>
  <si>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</si>
  <si>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</si>
  <si>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</si>
  <si>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</si>
  <si>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</si>
  <si>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</si>
  <si>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</si>
  <si>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</si>
  <si>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</si>
  <si>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</si>
  <si>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</si>
  <si>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</si>
  <si>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</si>
  <si>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</si>
  <si>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</si>
  <si>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</si>
  <si>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</si>
  <si>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</si>
  <si>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</si>
  <si>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</si>
  <si>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</si>
  <si>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</si>
  <si>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</si>
  <si>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</si>
  <si>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</si>
  <si>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</si>
  <si>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</si>
  <si>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</si>
  <si>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</si>
  <si>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</si>
  <si>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</si>
  <si>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</si>
  <si>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</si>
  <si>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</si>
  <si>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</si>
  <si>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</si>
  <si>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</si>
  <si>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</si>
  <si>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</si>
  <si>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</si>
  <si>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</si>
  <si>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</si>
  <si>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</si>
  <si>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</si>
  <si>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</si>
  <si>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</si>
  <si>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</si>
  <si>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</si>
  <si>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</si>
  <si>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</si>
  <si>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</si>
  <si>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</si>
  <si>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</si>
  <si>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</si>
  <si>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</si>
  <si>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</si>
  <si>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</si>
  <si>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</si>
  <si>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</si>
  <si>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</si>
  <si>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</si>
  <si>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</si>
  <si>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</si>
  <si>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</si>
  <si>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</si>
  <si>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</si>
  <si>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</si>
  <si>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</si>
  <si>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</si>
  <si>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</si>
  <si>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</si>
  <si>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</si>
  <si>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</si>
  <si>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</si>
  <si>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</si>
  <si>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</si>
  <si>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</si>
  <si>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</si>
  <si>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</si>
  <si>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</si>
  <si>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</si>
  <si>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</si>
  <si>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</si>
  <si>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</si>
  <si>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</si>
  <si>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</si>
  <si>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</si>
  <si>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</si>
  <si>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</si>
  <si>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</si>
  <si>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</si>
  <si>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</si>
  <si>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</si>
  <si>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</si>
  <si>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</si>
  <si>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</si>
  <si>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</si>
  <si>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</si>
  <si>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</si>
  <si>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</si>
  <si>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</si>
  <si>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</si>
  <si>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</si>
  <si>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</si>
  <si>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</si>
  <si>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</si>
  <si>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</si>
  <si>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</si>
  <si>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</si>
  <si>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</si>
  <si>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</si>
  <si>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</si>
  <si>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</si>
  <si>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</si>
  <si>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</si>
  <si>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</si>
  <si>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</si>
  <si>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</si>
  <si>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</si>
  <si>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</si>
  <si>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</si>
  <si>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</si>
  <si>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</si>
  <si>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</si>
  <si>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</si>
  <si>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</si>
  <si>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</si>
  <si>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</si>
  <si>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</si>
  <si>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</si>
  <si>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</si>
  <si>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</si>
  <si>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</si>
  <si>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</si>
  <si>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</si>
  <si>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</si>
  <si>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</si>
  <si>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</si>
  <si>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</si>
  <si>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</si>
  <si>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</si>
  <si>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</si>
  <si>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</si>
  <si>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</si>
  <si>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</si>
  <si>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</si>
  <si>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</si>
  <si>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</si>
  <si>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</si>
  <si>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</si>
  <si>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</si>
  <si>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</si>
  <si>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</si>
  <si>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</si>
  <si>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</si>
  <si>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</si>
  <si>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</si>
  <si>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</si>
  <si>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</si>
  <si>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</si>
  <si>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</si>
  <si>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</si>
  <si>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</si>
  <si>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</si>
  <si>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</si>
  <si>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</si>
  <si>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</si>
  <si>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</si>
  <si>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</si>
  <si>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</si>
  <si>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</si>
  <si>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</si>
  <si>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</si>
  <si>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</si>
  <si>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</si>
  <si>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</si>
  <si>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</si>
  <si>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</si>
  <si>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</si>
  <si>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</si>
  <si>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</si>
  <si>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</si>
  <si>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</si>
  <si>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</si>
  <si>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</si>
  <si>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</si>
  <si>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</si>
  <si>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</si>
  <si>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</si>
  <si>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</si>
  <si>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</si>
  <si>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</si>
  <si>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</si>
  <si>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</si>
  <si>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</si>
  <si>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</si>
  <si>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</si>
  <si>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</si>
  <si>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</si>
  <si>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</si>
  <si>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</si>
  <si>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</si>
  <si>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</si>
  <si>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</si>
  <si>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</si>
  <si>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</si>
  <si>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</si>
  <si>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</si>
  <si>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</si>
  <si>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</si>
  <si>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</si>
  <si>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</si>
  <si>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</si>
  <si>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</si>
  <si>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</si>
  <si>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</si>
  <si>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</si>
  <si>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</si>
  <si>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</si>
  <si>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</si>
  <si>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</si>
  <si>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</si>
  <si>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</si>
  <si>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</si>
  <si>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</si>
  <si>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</si>
  <si>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</si>
  <si>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</si>
  <si>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</si>
  <si>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</si>
  <si>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</si>
  <si>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</si>
  <si>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</si>
  <si>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</si>
  <si>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</si>
  <si>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</si>
  <si>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</si>
  <si>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</si>
  <si>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</si>
  <si>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</si>
  <si>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</si>
  <si>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</si>
  <si>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</si>
  <si>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</si>
  <si>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</si>
  <si>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</si>
  <si>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</si>
  <si>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</si>
  <si>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</si>
  <si>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</si>
  <si>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</si>
  <si>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</si>
  <si>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</si>
  <si>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</si>
  <si>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</si>
  <si>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</si>
  <si>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</si>
  <si>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</si>
  <si>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</si>
  <si>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</si>
  <si>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</si>
  <si>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</si>
  <si>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</si>
  <si>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</si>
  <si>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</si>
  <si>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</si>
  <si>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</si>
  <si>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</si>
  <si>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</si>
  <si>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</si>
  <si>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</si>
  <si>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</si>
  <si>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</si>
  <si>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</si>
  <si>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</si>
  <si>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</si>
  <si>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</si>
  <si>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</si>
  <si>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</si>
  <si>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</si>
  <si>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</si>
  <si>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</si>
  <si>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</si>
  <si>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</si>
  <si>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</si>
  <si>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</si>
  <si>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</si>
  <si>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</si>
  <si>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</si>
  <si>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</si>
  <si>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</si>
  <si>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</si>
  <si>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</si>
  <si>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</si>
  <si>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</si>
  <si>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</si>
  <si>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</si>
  <si>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</si>
  <si>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</si>
  <si>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</si>
  <si>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</si>
  <si>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</si>
  <si>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</si>
  <si>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</si>
  <si>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</si>
  <si>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</si>
  <si>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</si>
  <si>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</si>
  <si>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</si>
  <si>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</si>
  <si>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</si>
  <si>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</si>
  <si>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</si>
  <si>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</si>
  <si>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</si>
  <si>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</si>
  <si>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</si>
  <si>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</si>
  <si>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</si>
  <si>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</si>
  <si>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</si>
  <si>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</si>
  <si>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</si>
  <si>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</si>
  <si>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</si>
  <si>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</si>
  <si>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</si>
  <si>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</si>
  <si>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</si>
  <si>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</si>
  <si>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</si>
  <si>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</si>
  <si>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</si>
  <si>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</si>
  <si>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</si>
  <si>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</si>
  <si>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</si>
  <si>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</si>
  <si>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</si>
  <si>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</si>
  <si>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</si>
  <si>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</si>
  <si>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</si>
  <si>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</si>
  <si>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</si>
  <si>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</si>
  <si>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</si>
  <si>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</si>
  <si>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</si>
  <si>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</si>
  <si>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</si>
  <si>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</si>
  <si>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</si>
  <si>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</si>
  <si>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</si>
  <si>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</si>
  <si>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</si>
  <si>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</si>
  <si>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</si>
  <si>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</si>
  <si>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</si>
  <si>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</si>
  <si>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</si>
  <si>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</si>
  <si>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</si>
  <si>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</si>
  <si>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</si>
  <si>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</si>
  <si>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</si>
  <si>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</si>
  <si>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</si>
  <si>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</si>
  <si>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</si>
  <si>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</si>
  <si>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</si>
  <si>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</si>
  <si>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</si>
  <si>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</si>
  <si>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</si>
  <si>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</si>
  <si>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</si>
  <si>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</si>
  <si>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</si>
  <si>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</si>
  <si>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</si>
  <si>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</si>
  <si>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</si>
  <si>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</si>
  <si>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</si>
  <si>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</si>
  <si>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</si>
  <si>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</si>
  <si>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</si>
  <si>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</si>
  <si>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</si>
  <si>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</si>
  <si>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</si>
  <si>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</si>
  <si>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</si>
  <si>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</si>
  <si>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</si>
  <si>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</si>
  <si>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</si>
  <si>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</si>
  <si>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</si>
  <si>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</si>
  <si>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</si>
  <si>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</si>
  <si>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</si>
  <si>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</si>
  <si>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</si>
  <si>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</si>
  <si>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</si>
  <si>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</si>
  <si>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</si>
  <si>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</si>
  <si>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</si>
  <si>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</si>
  <si>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</si>
  <si>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</si>
  <si>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</si>
  <si>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</si>
  <si>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</si>
  <si>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</si>
  <si>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</si>
  <si>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</si>
  <si>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</si>
  <si>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</si>
  <si>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</si>
  <si>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</si>
  <si>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</si>
  <si>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</si>
  <si>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</si>
  <si>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</si>
  <si>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</si>
  <si>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</si>
  <si>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</si>
  <si>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</si>
  <si>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</si>
  <si>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</si>
  <si>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</si>
  <si>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</si>
  <si>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</si>
  <si>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</si>
  <si>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</si>
  <si>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</si>
  <si>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</si>
  <si>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</si>
  <si>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</si>
  <si>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</si>
  <si>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</si>
  <si>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</si>
  <si>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</si>
  <si>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</si>
  <si>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</si>
  <si>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</si>
  <si>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</si>
  <si>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</si>
  <si>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</si>
  <si>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</si>
  <si>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</si>
  <si>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</si>
  <si>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</si>
  <si>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</si>
  <si>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</si>
  <si>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</si>
  <si>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</si>
  <si>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</si>
  <si>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</si>
  <si>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</si>
  <si>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</si>
  <si>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</si>
  <si>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</si>
  <si>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</si>
  <si>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</si>
  <si>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</si>
  <si>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</si>
  <si>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</si>
  <si>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</si>
  <si>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</si>
  <si>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</si>
  <si>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</si>
  <si>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</si>
  <si>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</si>
  <si>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</si>
  <si>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</si>
  <si>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</si>
  <si>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</si>
  <si>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</si>
  <si>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</si>
  <si>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</si>
  <si>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</si>
  <si>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</si>
  <si>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</si>
  <si>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</si>
  <si>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</si>
  <si>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</si>
  <si>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</si>
  <si>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</si>
  <si>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</si>
  <si>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</si>
  <si>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</si>
  <si>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</si>
  <si>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</si>
  <si>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</si>
  <si>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</si>
  <si>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</si>
  <si>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</si>
  <si>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</si>
  <si>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</si>
  <si>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</si>
  <si>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</si>
  <si>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</si>
  <si>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</si>
  <si>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</si>
  <si>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</si>
  <si>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</si>
  <si>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</si>
  <si>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</si>
  <si>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</si>
  <si>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</si>
  <si>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</si>
  <si>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</si>
  <si>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</si>
  <si>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</si>
  <si>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</si>
  <si>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</si>
  <si>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</si>
  <si>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</si>
  <si>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</si>
  <si>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</si>
  <si>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</si>
  <si>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</si>
  <si>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</si>
  <si>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</si>
  <si>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</si>
  <si>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</si>
  <si>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</si>
  <si>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</si>
  <si>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</si>
  <si>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</si>
  <si>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</si>
  <si>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</si>
  <si>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</si>
  <si>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</si>
  <si>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</si>
  <si>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</si>
  <si>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</si>
  <si>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</si>
  <si>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</si>
  <si>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</si>
  <si>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</si>
  <si>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</si>
  <si>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</si>
  <si>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</si>
  <si>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</si>
  <si>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</si>
  <si>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</si>
  <si>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</si>
  <si>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</si>
  <si>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</si>
  <si>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</si>
  <si>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</si>
  <si>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</si>
  <si>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</si>
  <si>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</si>
  <si>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</si>
  <si>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</si>
  <si>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</si>
  <si>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</si>
  <si>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</si>
  <si>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</si>
  <si>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</si>
  <si>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</si>
  <si>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</si>
  <si>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</si>
  <si>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</si>
  <si>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</si>
  <si>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</si>
  <si>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</si>
  <si>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</si>
  <si>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</si>
  <si>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</si>
  <si>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</si>
  <si>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</si>
  <si>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</si>
  <si>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</si>
  <si>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</si>
  <si>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</si>
  <si>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</si>
  <si>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</si>
  <si>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</si>
  <si>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</si>
  <si>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</si>
  <si>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</si>
  <si>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</si>
  <si>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</si>
  <si>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</si>
  <si>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</si>
  <si>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</si>
  <si>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</si>
  <si>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</si>
  <si>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</si>
  <si>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</si>
  <si>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</si>
  <si>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</si>
  <si>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</si>
  <si>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</si>
  <si>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</si>
  <si>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</si>
  <si>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</si>
  <si>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</si>
  <si>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</si>
  <si>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</si>
  <si>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</si>
  <si>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</si>
  <si>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</si>
  <si>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</si>
  <si>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</si>
  <si>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</si>
  <si>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</si>
  <si>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</si>
  <si>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</si>
  <si>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</si>
  <si>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</si>
  <si>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</si>
  <si>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</si>
  <si>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</si>
  <si>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</si>
  <si>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</si>
  <si>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</si>
  <si>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</si>
  <si>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</si>
  <si>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</si>
  <si>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</si>
  <si>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</si>
  <si>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</si>
  <si>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</si>
  <si>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</si>
  <si>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</si>
  <si>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</si>
  <si>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</si>
  <si>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</si>
  <si>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</si>
  <si>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</si>
  <si>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</si>
  <si>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</si>
  <si>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</si>
  <si>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</si>
  <si>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</si>
  <si>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</si>
  <si>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</si>
  <si>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</si>
  <si>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</si>
  <si>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</si>
  <si>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</si>
  <si>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</si>
  <si>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</si>
  <si>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</si>
  <si>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</si>
  <si>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</si>
  <si>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</si>
  <si>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</si>
  <si>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</si>
  <si>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</si>
  <si>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</si>
  <si>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</si>
  <si>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</si>
  <si>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</si>
  <si>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</si>
  <si>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</si>
  <si>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</si>
  <si>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</si>
  <si>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</si>
  <si>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</si>
  <si>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</si>
  <si>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</si>
  <si>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</si>
  <si>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</si>
  <si>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</si>
  <si>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</si>
  <si>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</si>
  <si>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</si>
  <si>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</si>
  <si>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</si>
  <si>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</si>
  <si>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</si>
  <si>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</si>
  <si>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</si>
  <si>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</si>
  <si>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</si>
  <si>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</si>
  <si>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</si>
  <si>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</si>
  <si>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</si>
  <si>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</si>
  <si>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</si>
  <si>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</si>
  <si>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</si>
  <si>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</si>
  <si>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</si>
  <si>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</si>
  <si>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</si>
  <si>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</si>
  <si>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</si>
  <si>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</si>
  <si>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</si>
  <si>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</si>
  <si>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</si>
  <si>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</si>
  <si>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</si>
  <si>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</si>
  <si>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</si>
  <si>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</si>
  <si>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</si>
  <si>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</si>
  <si>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</si>
  <si>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</si>
  <si>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</si>
  <si>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</si>
  <si>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</si>
  <si>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</si>
  <si>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</si>
  <si>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</si>
  <si>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</si>
  <si>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</si>
  <si>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</si>
  <si>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</si>
  <si>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</si>
  <si>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</si>
  <si>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</si>
  <si>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</si>
  <si>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</si>
  <si>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</si>
  <si>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</si>
  <si>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</si>
  <si>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</si>
  <si>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</si>
  <si>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</si>
  <si>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</si>
  <si>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</si>
  <si>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</si>
  <si>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</si>
  <si>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</si>
  <si>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</si>
  <si>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</si>
  <si>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</si>
  <si>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</si>
  <si>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</si>
  <si>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</si>
  <si>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</si>
  <si>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</si>
  <si>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</si>
  <si>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</si>
  <si>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</si>
  <si>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</si>
  <si>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</si>
  <si>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</si>
  <si>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</si>
  <si>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</si>
  <si>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</si>
  <si>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</si>
  <si>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</si>
  <si>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</si>
  <si>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</si>
  <si>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</si>
  <si>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</si>
  <si>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</si>
  <si>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</si>
  <si>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</si>
  <si>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</si>
  <si>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</si>
  <si>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</si>
  <si>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</si>
  <si>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</si>
  <si>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</si>
  <si>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</si>
  <si>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</si>
  <si>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</si>
  <si>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</si>
  <si>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</si>
  <si>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</si>
  <si>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</si>
  <si>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</si>
  <si>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</si>
  <si>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</si>
  <si>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</si>
  <si>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</si>
  <si>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</si>
  <si>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</si>
  <si>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</si>
  <si>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</si>
  <si>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</si>
  <si>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</si>
  <si>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</si>
  <si>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</si>
  <si>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</si>
  <si>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</si>
  <si>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</si>
  <si>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</si>
  <si>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</si>
  <si>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</si>
  <si>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</si>
  <si>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</si>
  <si>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</si>
  <si>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</si>
  <si>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</si>
  <si>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</si>
  <si>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</si>
  <si>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</si>
  <si>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</si>
  <si>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</si>
  <si>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</si>
  <si>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</si>
  <si>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</si>
  <si>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</si>
  <si>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</si>
  <si>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</si>
  <si>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</si>
  <si>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</si>
  <si>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</si>
  <si>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</si>
  <si>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</si>
  <si>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</si>
  <si>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</si>
  <si>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</si>
  <si>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</si>
  <si>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</si>
  <si>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</si>
  <si>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</si>
  <si>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</si>
  <si>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</si>
  <si>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</si>
  <si>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</si>
  <si>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</si>
  <si>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</si>
  <si>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</si>
  <si>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</si>
  <si>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</si>
  <si>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</si>
  <si>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</si>
  <si>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</si>
  <si>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</si>
  <si>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</si>
  <si>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</si>
  <si>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</si>
  <si>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</si>
  <si>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</si>
  <si>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</si>
  <si>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</si>
  <si>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</si>
  <si>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</si>
  <si>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</si>
  <si>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</si>
  <si>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</si>
  <si>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</si>
  <si>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</si>
  <si>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</si>
  <si>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</si>
  <si>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</si>
  <si>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</si>
  <si>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</si>
  <si>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</si>
  <si>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</si>
  <si>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</si>
  <si>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</si>
  <si>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</si>
  <si>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</si>
  <si>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</si>
  <si>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</si>
  <si>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</si>
  <si>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</si>
  <si>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</si>
  <si>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</si>
  <si>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</si>
  <si>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</si>
  <si>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</si>
  <si>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</si>
  <si>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</si>
  <si>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</si>
  <si>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</si>
  <si>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</si>
  <si>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</si>
  <si>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</si>
  <si>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</si>
  <si>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</si>
  <si>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</si>
  <si>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</si>
  <si>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</si>
  <si>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</si>
  <si>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</si>
  <si>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</si>
  <si>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</si>
  <si>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</si>
  <si>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</si>
  <si>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</si>
  <si>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</si>
  <si>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</si>
  <si>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</si>
  <si>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</si>
  <si>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</si>
  <si>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</si>
  <si>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</si>
  <si>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</si>
  <si>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</si>
  <si>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</si>
  <si>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</si>
  <si>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</si>
  <si>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</si>
  <si>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</si>
  <si>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</si>
  <si>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</si>
  <si>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</si>
  <si>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</si>
  <si>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</si>
  <si>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</si>
  <si>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</si>
  <si>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</si>
  <si>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</si>
  <si>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</si>
  <si>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</si>
  <si>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</si>
  <si>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</si>
  <si>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</si>
  <si>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</si>
  <si>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</si>
  <si>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</si>
  <si>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</si>
  <si>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</si>
  <si>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</si>
  <si>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</si>
  <si>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</si>
  <si>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</si>
  <si>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</si>
  <si>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</si>
  <si>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</si>
  <si>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</si>
  <si>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</si>
  <si>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</si>
  <si>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</si>
  <si>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</si>
  <si>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</si>
  <si>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</si>
  <si>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</si>
  <si>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</si>
  <si>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</si>
  <si>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</si>
  <si>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</si>
  <si>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</si>
  <si>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</si>
  <si>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</si>
  <si>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</si>
  <si>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</si>
  <si>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</si>
  <si>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</si>
  <si>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</si>
  <si>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</si>
  <si>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</si>
  <si>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</si>
  <si>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</si>
  <si>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</si>
  <si>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</si>
  <si>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</si>
  <si>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</si>
  <si>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</si>
  <si>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</si>
  <si>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</si>
  <si>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</si>
  <si>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</si>
  <si>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</si>
  <si>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</si>
  <si>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</si>
  <si>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</si>
  <si>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</si>
  <si>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</si>
  <si>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</si>
  <si>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</si>
  <si>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</si>
  <si>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</si>
  <si>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</si>
  <si>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</si>
  <si>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</si>
  <si>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</si>
  <si>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</si>
  <si>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</si>
  <si>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</si>
  <si>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</si>
  <si>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</si>
  <si>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</si>
  <si>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</si>
  <si>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</si>
  <si>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</si>
  <si>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</si>
  <si>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</si>
  <si>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</si>
  <si>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</si>
  <si>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</si>
  <si>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</si>
  <si>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</si>
  <si>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</si>
  <si>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</si>
  <si>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</si>
  <si>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</si>
  <si>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</si>
  <si>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</si>
  <si>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</si>
  <si>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</si>
  <si>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</si>
  <si>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</si>
  <si>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</si>
  <si>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</si>
  <si>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</si>
  <si>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</si>
  <si>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</si>
  <si>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</si>
  <si>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</si>
  <si>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</si>
  <si>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</si>
  <si>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</si>
  <si>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</si>
  <si>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</si>
  <si>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</si>
  <si>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</si>
  <si>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</si>
  <si>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</si>
  <si>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</si>
  <si>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</si>
  <si>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</si>
  <si>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</si>
  <si>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</si>
  <si>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</si>
  <si>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</si>
  <si>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</si>
  <si>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</si>
  <si>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</si>
  <si>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</si>
  <si>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</si>
  <si>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</si>
  <si>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</si>
  <si>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</si>
  <si>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</si>
  <si>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</si>
  <si>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</si>
  <si>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</si>
  <si>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</si>
  <si>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</si>
  <si>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</si>
  <si>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</si>
  <si>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</si>
  <si>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</si>
  <si>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</si>
  <si>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</si>
  <si>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</si>
  <si>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</si>
  <si>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</si>
  <si>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</si>
  <si>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</si>
  <si>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</si>
  <si>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</si>
  <si>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</si>
  <si>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</si>
  <si>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</si>
  <si>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</si>
  <si>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</si>
  <si>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</si>
  <si>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</si>
  <si>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</si>
  <si>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</si>
  <si>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</si>
  <si>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</si>
  <si>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</si>
  <si>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</si>
  <si>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</si>
  <si>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</si>
  <si>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</si>
  <si>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</si>
  <si>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</si>
  <si>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</si>
  <si>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</si>
  <si>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</si>
  <si>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</si>
  <si>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</si>
  <si>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</si>
  <si>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</si>
  <si>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</si>
  <si>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</si>
  <si>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</si>
  <si>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</si>
  <si>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</si>
  <si>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</si>
  <si>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</si>
  <si>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</si>
  <si>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</si>
  <si>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</si>
  <si>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</si>
  <si>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</si>
  <si>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</si>
  <si>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</si>
  <si>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</si>
  <si>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</si>
  <si>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</si>
  <si>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</si>
  <si>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</si>
  <si>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</si>
  <si>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</si>
  <si>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</si>
  <si>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</si>
  <si>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</si>
  <si>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</si>
  <si>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</si>
  <si>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</si>
  <si>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</si>
  <si>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</si>
  <si>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</si>
  <si>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</si>
  <si>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</si>
  <si>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</si>
  <si>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</si>
  <si>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</si>
  <si>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</si>
  <si>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</si>
  <si>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</si>
  <si>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</si>
  <si>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</si>
  <si>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</si>
  <si>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</si>
  <si>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</si>
  <si>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</si>
  <si>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</si>
  <si>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</si>
  <si>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</si>
  <si>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</si>
  <si>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</si>
  <si>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</si>
  <si>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</si>
  <si>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</si>
  <si>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</si>
  <si>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</si>
  <si>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</si>
  <si>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</si>
  <si>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</si>
  <si>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</si>
  <si>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</si>
  <si>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</si>
  <si>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</si>
  <si>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</si>
  <si>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</si>
  <si>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</si>
  <si>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</si>
  <si>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</si>
  <si>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</si>
  <si>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</si>
  <si>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</si>
  <si>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</si>
  <si>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</si>
  <si>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</si>
  <si>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</si>
  <si>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</si>
  <si>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</si>
  <si>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</si>
  <si>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</si>
  <si>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</si>
  <si>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</si>
  <si>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</si>
  <si>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</si>
  <si>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</si>
  <si>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</si>
  <si>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</si>
  <si>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</si>
  <si>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</si>
  <si>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</si>
  <si>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</si>
  <si>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</si>
  <si>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</si>
  <si>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</si>
  <si>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</si>
  <si>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</si>
  <si>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</si>
  <si>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</si>
  <si>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</si>
  <si>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</si>
  <si>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</si>
  <si>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</si>
  <si>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</si>
  <si>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</si>
  <si>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</si>
  <si>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</si>
  <si>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</si>
  <si>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</si>
  <si>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</si>
  <si>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</si>
  <si>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</si>
  <si>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</si>
  <si>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</si>
  <si>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</si>
  <si>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</si>
  <si>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</si>
  <si>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</si>
  <si>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</si>
  <si>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</si>
  <si>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</si>
  <si>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</si>
  <si>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</si>
  <si>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</si>
  <si>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</si>
  <si>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</si>
  <si>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</si>
  <si>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</si>
  <si>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</si>
  <si>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</si>
  <si>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</si>
  <si>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</si>
  <si>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</si>
  <si>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</si>
  <si>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</si>
  <si>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</si>
  <si>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</si>
  <si>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</si>
  <si>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</si>
  <si>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</si>
  <si>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</si>
  <si>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</si>
  <si>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</si>
  <si>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</si>
  <si>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</si>
  <si>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</si>
  <si>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</si>
  <si>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</si>
  <si>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</si>
  <si>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</si>
  <si>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</si>
  <si>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</si>
  <si>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</si>
  <si>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</si>
  <si>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</si>
  <si>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</si>
  <si>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</si>
  <si>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</si>
  <si>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</si>
  <si>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</si>
  <si>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</si>
  <si>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</si>
  <si>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</si>
  <si>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</si>
  <si>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</si>
  <si>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</si>
  <si>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</si>
  <si>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</si>
  <si>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</si>
  <si>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</si>
  <si>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</si>
  <si>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</si>
  <si>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</si>
  <si>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</si>
  <si>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</si>
  <si>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</si>
  <si>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</si>
  <si>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</si>
  <si>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</si>
  <si>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</si>
  <si>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</si>
  <si>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</si>
  <si>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</si>
  <si>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</si>
  <si>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</si>
  <si>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</si>
  <si>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</si>
  <si>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</si>
  <si>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</si>
  <si>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</si>
  <si>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</si>
  <si>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</si>
  <si>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</si>
  <si>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</si>
  <si>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</si>
  <si>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</si>
  <si>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</si>
  <si>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</si>
  <si>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</si>
  <si>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</si>
  <si>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</si>
  <si>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</si>
  <si>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</si>
  <si>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</si>
  <si>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</si>
  <si>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</si>
  <si>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</si>
  <si>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</si>
  <si>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</si>
  <si>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</si>
  <si>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</si>
  <si>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</si>
  <si>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</si>
  <si>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</si>
  <si>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</si>
  <si>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</si>
  <si>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</si>
  <si>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</si>
  <si>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</si>
  <si>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</si>
  <si>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</si>
  <si>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</si>
  <si>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</si>
  <si>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</si>
  <si>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</si>
  <si>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</si>
  <si>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</si>
  <si>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</si>
  <si>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</si>
  <si>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</si>
  <si>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</si>
  <si>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</si>
  <si>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</si>
  <si>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</si>
  <si>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</si>
  <si>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</si>
  <si>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</si>
  <si>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</si>
  <si>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</si>
  <si>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</si>
  <si>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</si>
  <si>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</si>
  <si>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</si>
  <si>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</si>
  <si>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</si>
  <si>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</si>
  <si>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</si>
  <si>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</si>
  <si>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</si>
  <si>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</si>
  <si>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</si>
  <si>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</si>
  <si>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</si>
  <si>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</si>
  <si>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</si>
  <si>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</si>
  <si>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</si>
  <si>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</si>
  <si>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</si>
  <si>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</si>
  <si>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</si>
  <si>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</si>
  <si>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</si>
  <si>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</si>
  <si>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</si>
  <si>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</si>
  <si>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</si>
  <si>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</si>
  <si>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</si>
  <si>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</si>
  <si>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</si>
  <si>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</si>
  <si>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</si>
  <si>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</si>
  <si>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</si>
  <si>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</si>
  <si>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</si>
  <si>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</si>
  <si>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</si>
  <si>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</si>
  <si>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</si>
  <si>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</si>
  <si>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</si>
  <si>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</si>
  <si>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</si>
  <si>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</si>
  <si>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</si>
  <si>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</si>
  <si>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</si>
  <si>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</si>
  <si>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</si>
  <si>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</si>
  <si>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</si>
  <si>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</si>
  <si>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</si>
  <si>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</si>
  <si>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</si>
  <si>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</si>
  <si>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</si>
  <si>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</si>
  <si>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</si>
  <si>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</si>
  <si>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</si>
  <si>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</si>
  <si>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</si>
  <si>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</si>
  <si>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</si>
  <si>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</si>
  <si>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</si>
  <si>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</si>
  <si>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</si>
  <si>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</si>
  <si>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</si>
  <si>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</si>
  <si>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</si>
  <si>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</si>
  <si>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</si>
  <si>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</si>
  <si>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</si>
  <si>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</si>
  <si>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</si>
  <si>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</si>
  <si>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</si>
  <si>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</si>
  <si>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</si>
  <si>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</si>
  <si>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</si>
  <si>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</si>
  <si>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</si>
  <si>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</si>
  <si>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</si>
  <si>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</si>
  <si>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</si>
  <si>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</si>
  <si>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</si>
  <si>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</si>
  <si>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</si>
  <si>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</si>
  <si>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</si>
  <si>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</si>
  <si>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</si>
  <si>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</si>
  <si>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</si>
  <si>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</si>
  <si>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</si>
  <si>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</si>
  <si>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</si>
  <si>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</si>
  <si>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</si>
  <si>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</si>
  <si>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</si>
  <si>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</si>
  <si>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</si>
  <si>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</si>
  <si>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</si>
  <si>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</si>
  <si>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</si>
  <si>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</si>
  <si>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</si>
  <si>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</si>
  <si>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</si>
  <si>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</si>
  <si>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</si>
  <si>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</si>
  <si>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</si>
  <si>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</si>
  <si>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</si>
  <si>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</si>
  <si>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</si>
  <si>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</si>
  <si>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</si>
  <si>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</si>
  <si>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</si>
  <si>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</si>
  <si>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</si>
  <si>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</si>
  <si>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</si>
  <si>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</si>
  <si>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</si>
  <si>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</si>
  <si>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</si>
  <si>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</si>
  <si>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</si>
  <si>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</si>
  <si>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</si>
  <si>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</si>
  <si>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</si>
  <si>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</si>
  <si>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</si>
  <si>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</si>
  <si>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</si>
  <si>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</si>
  <si>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</si>
  <si>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</si>
  <si>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</si>
  <si>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</si>
  <si>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</si>
  <si>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</si>
  <si>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</si>
  <si>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</si>
  <si>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</si>
  <si>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</si>
  <si>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</si>
  <si>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</si>
  <si>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</si>
  <si>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</si>
  <si>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</si>
  <si>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</si>
  <si>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</si>
  <si>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</si>
  <si>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</si>
  <si>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</si>
  <si>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</si>
  <si>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</si>
  <si>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</si>
  <si>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</si>
  <si>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</si>
  <si>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</si>
  <si>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</si>
  <si>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</si>
  <si>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</si>
  <si>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</si>
  <si>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</si>
  <si>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</si>
  <si>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</si>
  <si>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</si>
  <si>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</si>
  <si>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</si>
  <si>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</si>
  <si>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</si>
  <si>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</si>
  <si>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</si>
  <si>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</si>
  <si>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</si>
  <si>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</si>
  <si>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</si>
  <si>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</si>
  <si>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</si>
  <si>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</si>
  <si>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</si>
  <si>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</si>
  <si>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</si>
  <si>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</si>
  <si>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</si>
  <si>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</si>
  <si>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</si>
  <si>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</si>
  <si>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</si>
  <si>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</si>
  <si>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</si>
  <si>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</si>
  <si>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</si>
  <si>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</si>
  <si>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</si>
  <si>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</si>
  <si>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</si>
  <si>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</si>
  <si>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</si>
  <si>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</si>
  <si>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</si>
  <si>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</si>
  <si>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</si>
  <si>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</si>
  <si>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</si>
  <si>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</si>
  <si>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</si>
  <si>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</si>
  <si>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</si>
  <si>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</si>
  <si>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</si>
  <si>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</si>
  <si>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</si>
  <si>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</si>
  <si>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</si>
  <si>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</si>
  <si>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</si>
  <si>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</si>
  <si>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</si>
  <si>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</si>
  <si>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</si>
  <si>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</si>
  <si>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</si>
  <si>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</si>
  <si>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</si>
  <si>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</si>
  <si>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</si>
  <si>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</si>
  <si>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</si>
  <si>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</si>
  <si>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</si>
  <si>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</si>
  <si>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</si>
  <si>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</si>
  <si>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</si>
  <si>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</si>
  <si>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</si>
  <si>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</si>
  <si>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</si>
  <si>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</si>
  <si>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</si>
  <si>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</si>
  <si>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</si>
  <si>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</si>
  <si>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</si>
  <si>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</si>
  <si>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</si>
  <si>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</si>
  <si>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</si>
  <si>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</si>
  <si>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</si>
  <si>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</si>
  <si>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</si>
  <si>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</si>
  <si>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</si>
  <si>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</si>
  <si>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</si>
  <si>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</si>
  <si>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</si>
  <si>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</si>
  <si>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</si>
  <si>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</si>
  <si>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</si>
  <si>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</si>
  <si>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</si>
  <si>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</si>
  <si>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</si>
  <si>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</si>
  <si>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</si>
  <si>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</si>
  <si>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</si>
  <si>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</si>
  <si>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</si>
  <si>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</si>
  <si>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</si>
  <si>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</si>
  <si>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</si>
  <si>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</si>
  <si>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</si>
  <si>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</si>
  <si>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</si>
  <si>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</si>
  <si>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</si>
  <si>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</si>
  <si>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</si>
  <si>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</si>
  <si>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</si>
  <si>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</si>
  <si>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</si>
  <si>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</si>
  <si>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</si>
  <si>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</si>
  <si>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</si>
  <si>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</si>
  <si>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</si>
  <si>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</si>
  <si>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</si>
  <si>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</si>
  <si>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</si>
  <si>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</si>
  <si>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</si>
  <si>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</si>
  <si>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</si>
  <si>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</si>
  <si>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</si>
  <si>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</si>
  <si>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</si>
  <si>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</si>
  <si>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</si>
  <si>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</si>
  <si>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</si>
  <si>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</si>
  <si>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</si>
  <si>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</si>
  <si>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</si>
  <si>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</si>
  <si>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</si>
  <si>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</si>
  <si>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</si>
  <si>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</si>
  <si>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</si>
  <si>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</si>
  <si>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</si>
  <si>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</si>
  <si>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</si>
  <si>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</si>
  <si>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</si>
  <si>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</si>
  <si>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</si>
  <si>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</si>
  <si>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</si>
  <si>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</si>
  <si>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</si>
  <si>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</si>
  <si>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</si>
  <si>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</si>
  <si>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</si>
  <si>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</si>
  <si>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</si>
  <si>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</si>
  <si>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</si>
  <si>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</si>
  <si>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</si>
  <si>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</si>
  <si>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</si>
  <si>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</si>
  <si>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</si>
  <si>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</si>
  <si>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</si>
  <si>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</si>
  <si>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</si>
  <si>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</si>
  <si>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</si>
  <si>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</si>
  <si>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</si>
  <si>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</si>
  <si>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</si>
  <si>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</si>
  <si>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</si>
  <si>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</si>
  <si>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</si>
  <si>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</si>
  <si>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</si>
  <si>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</si>
  <si>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</si>
  <si>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</si>
  <si>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</si>
  <si>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</si>
  <si>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</si>
  <si>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</si>
  <si>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</si>
  <si>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</si>
  <si>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</si>
  <si>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</si>
  <si>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</si>
  <si>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</si>
  <si>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</si>
  <si>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</si>
  <si>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</si>
  <si>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</si>
  <si>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</si>
  <si>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</si>
  <si>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</si>
  <si>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</si>
  <si>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</si>
  <si>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</si>
  <si>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</si>
  <si>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</si>
  <si>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</si>
  <si>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</si>
  <si>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</si>
  <si>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</si>
  <si>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</si>
  <si>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</si>
  <si>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</si>
  <si>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</si>
  <si>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</si>
  <si>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</si>
  <si>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</si>
  <si>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</si>
  <si>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</si>
  <si>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</si>
  <si>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</si>
  <si>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</si>
  <si>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</si>
  <si>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</si>
  <si>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</si>
  <si>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</si>
  <si>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</si>
  <si>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</si>
  <si>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</si>
  <si>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</si>
  <si>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</si>
  <si>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</si>
  <si>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</si>
  <si>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</si>
  <si>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</si>
  <si>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</si>
  <si>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</si>
  <si>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</si>
  <si>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</si>
  <si>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</si>
  <si>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</si>
  <si>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</si>
  <si>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</si>
  <si>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</si>
  <si>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</si>
  <si>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</si>
  <si>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</si>
  <si>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</si>
  <si>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</si>
  <si>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</si>
  <si>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</si>
  <si>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</si>
  <si>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</si>
  <si>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</si>
  <si>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</si>
  <si>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</si>
  <si>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</si>
  <si>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</si>
  <si>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</si>
  <si>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</si>
  <si>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</si>
  <si>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</si>
  <si>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</si>
  <si>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</si>
  <si>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</si>
  <si>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</si>
  <si>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</si>
  <si>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</si>
  <si>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</si>
  <si>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</si>
  <si>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</si>
  <si>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</si>
  <si>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</si>
  <si>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</si>
  <si>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</si>
  <si>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</si>
  <si>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</si>
  <si>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</si>
  <si>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</si>
  <si>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</si>
  <si>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</si>
  <si>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</si>
  <si>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</si>
  <si>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</si>
  <si>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</si>
  <si>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</si>
  <si>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</si>
  <si>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</si>
  <si>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</si>
  <si>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</si>
  <si>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</si>
  <si>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</si>
  <si>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</si>
  <si>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</si>
  <si>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</si>
  <si>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</si>
  <si>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</si>
  <si>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</si>
  <si>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</si>
  <si>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</si>
  <si>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</si>
  <si>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</si>
  <si>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</si>
  <si>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</si>
  <si>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</si>
  <si>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</si>
  <si>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</si>
  <si>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</si>
  <si>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</si>
  <si>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</si>
  <si>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</si>
  <si>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</si>
  <si>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</si>
  <si>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</si>
  <si>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</si>
  <si>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</si>
  <si>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</si>
  <si>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</si>
  <si>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</si>
  <si>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</si>
  <si>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</si>
  <si>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</si>
  <si>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</si>
  <si>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</si>
  <si>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</si>
  <si>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</si>
  <si>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</si>
  <si>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</si>
  <si>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</si>
  <si>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</si>
  <si>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</si>
  <si>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</si>
  <si>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</si>
  <si>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</si>
  <si>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</si>
  <si>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</si>
  <si>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</si>
  <si>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</si>
  <si>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</si>
  <si>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</si>
  <si>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</si>
  <si>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</si>
  <si>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</si>
  <si>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</si>
  <si>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</si>
  <si>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</si>
  <si>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</si>
  <si>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</si>
  <si>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</si>
  <si>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</si>
  <si>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</si>
  <si>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</si>
  <si>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</si>
  <si>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</si>
  <si>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</si>
  <si>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</si>
  <si>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</si>
  <si>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</si>
  <si>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</si>
  <si>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</si>
  <si>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</si>
  <si>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</si>
  <si>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</si>
  <si>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</si>
  <si>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</si>
  <si>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</si>
  <si>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</si>
  <si>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</si>
  <si>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</si>
  <si>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</si>
  <si>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</si>
  <si>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</si>
  <si>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</si>
  <si>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</si>
  <si>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</si>
  <si>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</si>
  <si>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</si>
  <si>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</si>
  <si>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</si>
  <si>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</si>
  <si>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</si>
  <si>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</si>
  <si>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</si>
  <si>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</si>
  <si>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</si>
  <si>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</si>
  <si>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</si>
  <si>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</si>
  <si>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</si>
  <si>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</si>
  <si>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</si>
  <si>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</si>
  <si>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</si>
  <si>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</si>
  <si>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</si>
  <si>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</si>
  <si>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</si>
  <si>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</si>
  <si>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</si>
  <si>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</si>
  <si>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</si>
  <si>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</si>
  <si>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</si>
  <si>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</si>
  <si>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</si>
  <si>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</si>
  <si>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</si>
  <si>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</si>
  <si>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</si>
  <si>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</si>
  <si>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</si>
  <si>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</si>
  <si>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</si>
  <si>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</si>
  <si>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</si>
  <si>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</si>
  <si>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</si>
  <si>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</si>
  <si>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</si>
  <si>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</si>
  <si>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</si>
  <si>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</si>
  <si>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</si>
  <si>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</si>
  <si>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</si>
  <si>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</si>
  <si>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</si>
  <si>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</si>
  <si>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</si>
  <si>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</si>
  <si>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</si>
  <si>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</si>
  <si>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</si>
  <si>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</si>
  <si>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</si>
  <si>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</si>
  <si>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</si>
  <si>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</si>
  <si>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</si>
  <si>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</si>
  <si>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</si>
  <si>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</si>
  <si>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</si>
  <si>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</si>
  <si>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</si>
  <si>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</si>
  <si>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</si>
  <si>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</si>
  <si>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</si>
  <si>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</si>
  <si>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</si>
  <si>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</si>
  <si>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</si>
  <si>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</si>
  <si>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</si>
  <si>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</si>
  <si>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</si>
  <si>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</si>
  <si>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</si>
  <si>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</si>
  <si>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</si>
  <si>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</si>
  <si>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</si>
  <si>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</si>
  <si>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</si>
  <si>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</si>
  <si>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</si>
  <si>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</si>
  <si>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</si>
  <si>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</si>
  <si>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</si>
  <si>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</si>
  <si>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</si>
  <si>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</si>
  <si>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</si>
  <si>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</si>
  <si>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</si>
  <si>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</si>
  <si>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</si>
  <si>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</si>
  <si>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</si>
  <si>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</si>
  <si>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</si>
  <si>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</si>
  <si>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</si>
  <si>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</si>
  <si>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</si>
  <si>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</si>
  <si>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</si>
  <si>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</si>
  <si>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</si>
  <si>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</si>
  <si>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</si>
  <si>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</si>
  <si>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</si>
  <si>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</si>
  <si>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</si>
  <si>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</si>
  <si>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</si>
  <si>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</si>
  <si>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</si>
  <si>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</si>
  <si>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</si>
  <si>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</si>
  <si>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</si>
  <si>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</si>
  <si>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</si>
  <si>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</si>
  <si>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</si>
  <si>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</si>
  <si>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</si>
  <si>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</si>
  <si>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</si>
  <si>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</si>
  <si>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</si>
  <si>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</si>
  <si>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</si>
  <si>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</si>
  <si>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</si>
  <si>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</si>
  <si>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</si>
  <si>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</si>
  <si>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</si>
  <si>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</si>
  <si>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</si>
  <si>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</si>
  <si>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</si>
  <si>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</si>
  <si>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</si>
  <si>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</si>
  <si>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</si>
  <si>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</si>
  <si>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</si>
  <si>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</si>
  <si>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</si>
  <si>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</si>
  <si>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</si>
  <si>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</si>
  <si>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</si>
  <si>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</si>
  <si>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</si>
  <si>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</si>
  <si>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</si>
  <si>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</si>
  <si>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</si>
  <si>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</si>
  <si>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</si>
  <si>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</si>
  <si>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</si>
  <si>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</si>
  <si>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</si>
  <si>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</si>
  <si>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</si>
  <si>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</si>
  <si>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</si>
  <si>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</si>
  <si>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</si>
  <si>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</si>
  <si>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</si>
  <si>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</si>
  <si>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</si>
  <si>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</si>
  <si>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</si>
  <si>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</si>
  <si>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</si>
  <si>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</si>
  <si>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</si>
  <si>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</si>
  <si>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</si>
  <si>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</si>
  <si>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</si>
  <si>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</si>
  <si>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</si>
  <si>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</si>
  <si>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</si>
  <si>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</si>
  <si>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</si>
  <si>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</si>
  <si>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</si>
  <si>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</si>
  <si>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</si>
  <si>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</si>
  <si>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</si>
  <si>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</si>
  <si>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</si>
  <si>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</si>
  <si>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</si>
  <si>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</si>
  <si>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</si>
  <si>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</si>
  <si>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</si>
  <si>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</si>
  <si>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</si>
  <si>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</si>
  <si>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</si>
  <si>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</si>
  <si>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</si>
  <si>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</si>
  <si>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</si>
  <si>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</si>
  <si>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</si>
  <si>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</si>
  <si>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</si>
  <si>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</si>
  <si>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</si>
  <si>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</si>
  <si>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</si>
  <si>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</si>
  <si>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</si>
  <si>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</si>
  <si>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</si>
  <si>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</si>
  <si>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</si>
  <si>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</si>
  <si>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</si>
  <si>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</si>
  <si>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</si>
  <si>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</si>
  <si>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</si>
  <si>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</si>
  <si>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</si>
  <si>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</si>
  <si>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</si>
  <si>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</si>
  <si>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</si>
  <si>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</si>
  <si>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</si>
  <si>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</si>
  <si>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</si>
  <si>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</si>
  <si>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</si>
  <si>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</si>
  <si>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</si>
  <si>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</si>
  <si>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</si>
  <si>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</si>
  <si>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</si>
  <si>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</si>
  <si>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</si>
  <si>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</si>
  <si>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</si>
  <si>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</si>
  <si>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</si>
  <si>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</si>
  <si>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</si>
  <si>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</si>
  <si>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</si>
  <si>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</si>
  <si>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</si>
  <si>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</si>
  <si>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</si>
  <si>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</si>
  <si>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</si>
  <si>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</si>
  <si>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</si>
  <si>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</si>
  <si>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</si>
  <si>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</si>
  <si>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</si>
  <si>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</si>
  <si>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</si>
  <si>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</si>
  <si>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</si>
  <si>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</si>
  <si>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</si>
  <si>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</si>
  <si>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</si>
  <si>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</si>
  <si>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</si>
  <si>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</si>
  <si>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</si>
  <si>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</si>
  <si>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</si>
  <si>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</si>
  <si>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</si>
  <si>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</si>
  <si>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</si>
  <si>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</si>
  <si>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</si>
  <si>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</si>
  <si>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</si>
  <si>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</si>
  <si>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</si>
  <si>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</si>
  <si>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</si>
  <si>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</si>
  <si>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</si>
  <si>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</si>
  <si>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</si>
  <si>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</si>
  <si>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</si>
  <si>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</si>
  <si>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</si>
  <si>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</si>
  <si>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</si>
  <si>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</si>
  <si>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</si>
  <si>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</si>
  <si>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</si>
  <si>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</si>
  <si>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</si>
  <si>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</si>
  <si>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</si>
  <si>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</si>
  <si>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</si>
  <si>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</si>
  <si>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</si>
  <si>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</si>
  <si>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</si>
  <si>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</si>
  <si>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</si>
  <si>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</si>
  <si>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</si>
  <si>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</si>
  <si>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</si>
  <si>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</si>
  <si>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</si>
  <si>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</si>
  <si>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</si>
  <si>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</si>
  <si>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</si>
  <si>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</si>
  <si>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</si>
  <si>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</si>
  <si>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</si>
  <si>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</si>
  <si>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</si>
  <si>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</si>
  <si>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</si>
  <si>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</si>
  <si>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</si>
  <si>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</si>
  <si>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</si>
  <si>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</si>
  <si>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</si>
  <si>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</si>
  <si>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</si>
  <si>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</si>
  <si>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</si>
  <si>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</si>
  <si>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</si>
  <si>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</si>
  <si>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</si>
  <si>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</si>
  <si>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</si>
  <si>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</si>
  <si>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</si>
  <si>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</si>
  <si>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</si>
  <si>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</si>
  <si>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</si>
  <si>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</si>
  <si>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</si>
  <si>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</si>
  <si>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</si>
  <si>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</si>
  <si>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</si>
  <si>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</si>
  <si>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</si>
  <si>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</si>
  <si>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</si>
  <si>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</si>
  <si>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</si>
  <si>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</si>
  <si>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</si>
  <si>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</si>
  <si>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</si>
  <si>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</si>
  <si>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</si>
  <si>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</si>
  <si>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</si>
  <si>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</si>
  <si>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</si>
  <si>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</si>
  <si>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</si>
  <si>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</si>
  <si>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</si>
  <si>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</si>
  <si>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</si>
  <si>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</si>
  <si>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</si>
  <si>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</si>
  <si>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</si>
  <si>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</si>
  <si>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</si>
  <si>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</si>
  <si>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</si>
  <si>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</si>
  <si>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</si>
  <si>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</si>
  <si>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</si>
  <si>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</si>
  <si>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</si>
  <si>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</si>
  <si>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</si>
  <si>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</si>
  <si>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</si>
  <si>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</si>
  <si>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</si>
  <si>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</si>
  <si>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</si>
  <si>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</si>
  <si>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</si>
  <si>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</si>
  <si>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</si>
  <si>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</si>
  <si>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</si>
  <si>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</si>
  <si>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</si>
  <si>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</si>
  <si>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</si>
  <si>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</si>
  <si>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</si>
  <si>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</si>
  <si>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</si>
  <si>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</si>
  <si>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</si>
  <si>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</si>
  <si>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</si>
  <si>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</si>
  <si>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</si>
  <si>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</si>
  <si>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</si>
  <si>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</si>
  <si>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</si>
  <si>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</si>
  <si>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</si>
  <si>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</si>
  <si>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</si>
  <si>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</si>
  <si>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</si>
  <si>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</si>
  <si>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</si>
  <si>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</si>
  <si>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</si>
  <si>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</si>
  <si>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</si>
  <si>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</si>
  <si>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</si>
  <si>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</si>
  <si>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</si>
  <si>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</si>
  <si>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</si>
  <si>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</si>
  <si>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</si>
  <si>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</si>
  <si>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</si>
  <si>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</si>
  <si>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</si>
  <si>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</si>
  <si>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</si>
  <si>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</si>
  <si>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</si>
  <si>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</si>
  <si>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</si>
  <si>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</si>
  <si>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</si>
  <si>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</si>
  <si>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</si>
  <si>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</si>
  <si>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</si>
  <si>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</si>
  <si>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</si>
  <si>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</si>
  <si>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</si>
  <si>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</si>
  <si>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</si>
  <si>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</si>
  <si>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</si>
  <si>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</si>
  <si>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</si>
  <si>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</si>
  <si>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</si>
  <si>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</si>
  <si>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</si>
  <si>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</si>
  <si>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</si>
  <si>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</si>
  <si>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</si>
  <si>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</si>
  <si>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</si>
  <si>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</si>
  <si>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</si>
  <si>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</si>
  <si>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</si>
  <si>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</si>
  <si>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</si>
  <si>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</si>
  <si>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</si>
  <si>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</si>
  <si>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</si>
  <si>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</si>
  <si>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</si>
  <si>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</si>
  <si>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</si>
  <si>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</si>
  <si>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</si>
  <si>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</si>
  <si>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</si>
  <si>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</si>
  <si>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</si>
  <si>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</si>
  <si>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</si>
  <si>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</si>
  <si>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</si>
  <si>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</si>
  <si>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</si>
  <si>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</si>
  <si>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</si>
  <si>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</si>
  <si>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</si>
  <si>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</si>
  <si>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</si>
  <si>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</si>
  <si>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</si>
  <si>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</si>
  <si>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</si>
  <si>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</si>
  <si>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</si>
  <si>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</si>
  <si>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</si>
  <si>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</si>
  <si>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</si>
  <si>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</si>
  <si>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</si>
  <si>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</si>
  <si>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</si>
  <si>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</si>
  <si>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</si>
  <si>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</si>
  <si>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</si>
  <si>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</si>
  <si>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</si>
  <si>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</si>
  <si>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</si>
  <si>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</si>
  <si>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</si>
  <si>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</si>
  <si>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</si>
  <si>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</si>
  <si>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</si>
  <si>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</si>
  <si>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</si>
  <si>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</si>
  <si>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</si>
  <si>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</si>
  <si>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</si>
  <si>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</si>
  <si>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</si>
  <si>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</si>
  <si>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</si>
  <si>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</si>
  <si>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</si>
  <si>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</si>
  <si>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</si>
  <si>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</si>
  <si>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</si>
  <si>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</si>
  <si>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</si>
  <si>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</si>
  <si>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</si>
  <si>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</si>
  <si>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</si>
  <si>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</si>
  <si>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</si>
  <si>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</si>
  <si>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</si>
  <si>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</si>
  <si>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</si>
  <si>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</si>
  <si>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</si>
  <si>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</si>
  <si>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</si>
  <si>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</si>
  <si>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</si>
  <si>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</si>
  <si>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</si>
  <si>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</si>
  <si>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</si>
  <si>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</si>
  <si>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</si>
  <si>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</si>
  <si>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</si>
  <si>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</si>
  <si>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</si>
  <si>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</si>
  <si>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</si>
  <si>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</si>
  <si>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</si>
  <si>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</si>
  <si>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</si>
  <si>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</si>
  <si>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</si>
  <si>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</si>
  <si>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</si>
  <si>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</si>
  <si>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</si>
  <si>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</si>
  <si>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</si>
  <si>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</si>
  <si>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</si>
  <si>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</si>
  <si>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</si>
  <si>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</si>
  <si>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</si>
  <si>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</si>
  <si>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</si>
  <si>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</si>
  <si>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</si>
  <si>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</si>
  <si>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</si>
  <si>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</si>
  <si>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</si>
  <si>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</si>
  <si>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</si>
  <si>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</si>
  <si>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</si>
  <si>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</si>
  <si>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</si>
  <si>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</si>
  <si>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</si>
  <si>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</si>
  <si>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</si>
  <si>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</si>
  <si>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</si>
  <si>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</si>
  <si>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</si>
  <si>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</si>
  <si>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</si>
  <si>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</si>
  <si>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</si>
  <si>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</si>
  <si>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</si>
  <si>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</si>
  <si>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</si>
  <si>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</si>
  <si>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</si>
  <si>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</si>
  <si>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</si>
  <si>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</si>
  <si>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</si>
  <si>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</si>
  <si>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</si>
  <si>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</si>
  <si>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</si>
  <si>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</si>
  <si>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</si>
  <si>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</si>
  <si>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</si>
  <si>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</si>
  <si>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</si>
  <si>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</si>
  <si>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</si>
  <si>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</si>
  <si>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</si>
  <si>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</si>
  <si>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</si>
  <si>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</si>
  <si>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</si>
  <si>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</si>
  <si>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</si>
  <si>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</si>
  <si>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</si>
  <si>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</si>
  <si>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</si>
  <si>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</si>
  <si>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</si>
  <si>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</si>
  <si>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</si>
  <si>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</si>
  <si>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</si>
  <si>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</si>
  <si>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</si>
  <si>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</si>
  <si>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</si>
  <si>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</si>
  <si>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</si>
  <si>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</si>
  <si>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</si>
  <si>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</si>
  <si>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</si>
  <si>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</si>
  <si>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</si>
  <si>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</si>
  <si>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</si>
  <si>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</si>
  <si>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</si>
  <si>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</si>
  <si>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</si>
  <si>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</si>
  <si>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</si>
  <si>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</si>
  <si>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</si>
  <si>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</si>
  <si>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</si>
  <si>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</si>
  <si>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</si>
  <si>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</si>
  <si>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</si>
  <si>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</si>
  <si>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</si>
  <si>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</si>
  <si>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</si>
  <si>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</si>
  <si>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</si>
  <si>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</si>
  <si>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</si>
  <si>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</si>
  <si>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</si>
  <si>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</si>
  <si>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</si>
  <si>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</si>
  <si>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</si>
  <si>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</si>
  <si>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</si>
  <si>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</si>
  <si>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</si>
  <si>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</si>
  <si>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</si>
  <si>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</si>
  <si>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</si>
  <si>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</si>
  <si>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</si>
  <si>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</si>
  <si>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</si>
  <si>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</si>
  <si>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</si>
  <si>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</si>
  <si>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</si>
  <si>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</si>
  <si>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</si>
  <si>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</si>
  <si>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</si>
  <si>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</si>
  <si>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</si>
  <si>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</si>
  <si>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</si>
  <si>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</si>
  <si>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</si>
  <si>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</si>
  <si>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</si>
  <si>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</si>
  <si>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</si>
  <si>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</si>
  <si>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</si>
  <si>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</si>
  <si>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</si>
  <si>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</si>
  <si>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</si>
  <si>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</si>
  <si>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</si>
  <si>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</si>
  <si>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</si>
  <si>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</si>
  <si>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</si>
  <si>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</si>
  <si>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</si>
  <si>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</si>
  <si>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</si>
  <si>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</si>
  <si>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</si>
  <si>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</si>
  <si>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</si>
  <si>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</si>
  <si>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</si>
  <si>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</si>
  <si>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</si>
  <si>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</si>
  <si>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</si>
  <si>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</si>
  <si>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</si>
  <si>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</si>
  <si>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</si>
  <si>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</si>
  <si>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</si>
  <si>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</si>
  <si>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</si>
  <si>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</si>
  <si>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</si>
  <si>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</si>
  <si>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</si>
  <si>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</si>
  <si>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</si>
  <si>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</si>
  <si>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</si>
  <si>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</si>
  <si>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</si>
  <si>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</si>
  <si>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</si>
  <si>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</si>
  <si>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</si>
  <si>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</si>
  <si>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</si>
  <si>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</si>
  <si>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</si>
  <si>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</si>
  <si>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</si>
  <si>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</si>
  <si>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</si>
  <si>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</si>
  <si>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</si>
  <si>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</si>
  <si>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</si>
  <si>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</si>
  <si>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</si>
  <si>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</si>
  <si>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</si>
  <si>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</si>
  <si>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</si>
  <si>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</si>
  <si>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</si>
  <si>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</si>
  <si>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</si>
  <si>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</si>
  <si>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</si>
  <si>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</si>
  <si>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</si>
  <si>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</si>
  <si>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</si>
  <si>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</si>
  <si>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</si>
  <si>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</si>
  <si>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</si>
  <si>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</si>
  <si>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</si>
  <si>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</si>
  <si>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</si>
  <si>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</si>
  <si>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</si>
  <si>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</si>
  <si>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</si>
  <si>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</si>
  <si>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</si>
  <si>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</si>
  <si>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</si>
  <si>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</si>
  <si>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</si>
  <si>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</si>
  <si>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</si>
  <si>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</si>
  <si>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</si>
  <si>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</si>
  <si>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</si>
  <si>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</si>
  <si>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</si>
  <si>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</si>
  <si>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</si>
  <si>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</si>
  <si>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</si>
  <si>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</si>
  <si>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</si>
  <si>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</si>
  <si>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</si>
  <si>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</si>
  <si>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</si>
  <si>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</si>
  <si>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</si>
  <si>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</si>
  <si>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</si>
  <si>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</si>
  <si>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</si>
  <si>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</si>
  <si>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</si>
  <si>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</si>
  <si>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</si>
  <si>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</si>
  <si>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</si>
  <si>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</si>
  <si>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</si>
  <si>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</si>
  <si>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</si>
  <si>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</si>
  <si>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</si>
  <si>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</si>
  <si>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</si>
  <si>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</si>
  <si>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</si>
  <si>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</si>
  <si>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</si>
  <si>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</si>
  <si>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</si>
  <si>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</si>
  <si>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</si>
  <si>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</si>
  <si>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</si>
  <si>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</si>
  <si>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</si>
  <si>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</si>
  <si>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</si>
  <si>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</si>
  <si>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</si>
  <si>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</si>
  <si>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</si>
  <si>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</si>
  <si>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</si>
  <si>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</si>
  <si>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</si>
  <si>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</si>
  <si>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</si>
  <si>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</si>
  <si>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</si>
  <si>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</si>
  <si>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</si>
  <si>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</si>
  <si>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</si>
  <si>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</si>
  <si>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</si>
  <si>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</si>
  <si>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</si>
  <si>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</si>
  <si>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</si>
  <si>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</si>
  <si>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</si>
  <si>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</si>
  <si>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</si>
  <si>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</si>
  <si>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</si>
  <si>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</si>
  <si>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</si>
  <si>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</si>
  <si>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</si>
  <si>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</si>
  <si>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</si>
  <si>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</si>
  <si>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</si>
  <si>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</si>
  <si>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</si>
  <si>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</si>
  <si>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</si>
  <si>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</si>
  <si>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</si>
  <si>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</si>
  <si>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</si>
  <si>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</si>
  <si>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</si>
  <si>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</si>
  <si>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</si>
  <si>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</si>
  <si>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</si>
  <si>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</si>
  <si>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</si>
  <si>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</si>
  <si>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</si>
  <si>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</si>
  <si>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</si>
  <si>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</si>
  <si>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</si>
  <si>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</si>
  <si>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</si>
  <si>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</si>
  <si>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</si>
  <si>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</si>
  <si>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</si>
  <si>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</si>
  <si>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</si>
  <si>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</si>
  <si>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</si>
  <si>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</si>
  <si>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</si>
  <si>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</si>
  <si>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</si>
  <si>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</si>
  <si>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</si>
  <si>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</si>
  <si>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</si>
  <si>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</si>
  <si>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</si>
  <si>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</si>
  <si>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</si>
  <si>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</si>
  <si>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</si>
  <si>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</si>
  <si>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</si>
  <si>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</si>
  <si>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</si>
  <si>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</si>
  <si>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</si>
  <si>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</si>
  <si>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</si>
  <si>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</si>
  <si>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</si>
  <si>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</si>
  <si>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</si>
  <si>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</si>
  <si>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</si>
  <si>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</si>
  <si>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</si>
  <si>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</si>
  <si>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</si>
  <si>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</si>
  <si>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</si>
  <si>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</si>
  <si>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</si>
  <si>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</si>
  <si>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</si>
  <si>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</si>
  <si>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</si>
  <si>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</si>
  <si>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</si>
  <si>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</si>
  <si>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</si>
  <si>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</si>
  <si>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</si>
  <si>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</si>
  <si>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</si>
  <si>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</si>
  <si>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</si>
  <si>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</si>
  <si>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</si>
  <si>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</si>
  <si>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</si>
  <si>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</si>
  <si>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</si>
  <si>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</si>
  <si>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</si>
  <si>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</si>
  <si>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</si>
  <si>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</si>
  <si>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</si>
  <si>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</si>
  <si>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</si>
  <si>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</si>
  <si>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</si>
  <si>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</si>
  <si>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</si>
  <si>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</si>
  <si>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</si>
  <si>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</si>
  <si>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</si>
  <si>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</si>
  <si>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</si>
  <si>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</si>
  <si>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</si>
  <si>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</si>
  <si>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</si>
  <si>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</si>
  <si>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</si>
  <si>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</si>
  <si>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</si>
  <si>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</si>
  <si>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</si>
  <si>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</si>
  <si>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</si>
  <si>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</si>
  <si>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</si>
  <si>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</si>
  <si>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</si>
  <si>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</si>
  <si>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</si>
  <si>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</si>
  <si>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</si>
  <si>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</si>
  <si>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</si>
  <si>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</si>
  <si>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</si>
  <si>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</si>
  <si>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</si>
  <si>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</si>
  <si>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</si>
  <si>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</si>
  <si>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</si>
  <si>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</si>
  <si>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</si>
  <si>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</si>
  <si>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</si>
  <si>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</si>
  <si>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</si>
  <si>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</si>
  <si>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</si>
  <si>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</si>
  <si>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</si>
  <si>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</si>
  <si>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</si>
  <si>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</si>
  <si>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</si>
  <si>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</si>
  <si>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</si>
  <si>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</si>
  <si>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</si>
  <si>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</si>
  <si>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</si>
  <si>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</si>
  <si>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</si>
  <si>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</si>
  <si>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</si>
  <si>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</si>
  <si>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</si>
  <si>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</si>
  <si>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</si>
  <si>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</si>
  <si>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</si>
  <si>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</si>
  <si>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</si>
  <si>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</si>
  <si>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</si>
  <si>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</si>
  <si>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</si>
  <si>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</si>
  <si>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</si>
  <si>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</si>
  <si>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</si>
  <si>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</si>
  <si>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</si>
  <si>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</si>
  <si>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</si>
  <si>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</si>
  <si>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</si>
  <si>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</si>
  <si>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</si>
  <si>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</si>
  <si>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</si>
  <si>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</si>
  <si>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</si>
  <si>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</si>
  <si>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</si>
  <si>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</si>
  <si>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</si>
  <si>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</si>
  <si>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</si>
  <si>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</si>
  <si>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</si>
  <si>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</si>
  <si>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</si>
  <si>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</si>
  <si>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</si>
  <si>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</si>
  <si>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</si>
  <si>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</si>
  <si>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</si>
  <si>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</si>
  <si>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</si>
  <si>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</si>
  <si>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</si>
  <si>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</si>
  <si>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</si>
  <si>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</si>
  <si>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</si>
  <si>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</si>
  <si>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</si>
  <si>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</si>
  <si>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</si>
  <si>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</si>
  <si>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</si>
  <si>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</si>
  <si>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</si>
  <si>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</si>
  <si>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</si>
  <si>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</si>
  <si>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</si>
  <si>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</si>
  <si>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</si>
  <si>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</si>
  <si>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</si>
  <si>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</si>
  <si>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</si>
  <si>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</si>
  <si>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</si>
  <si>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</si>
  <si>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</si>
  <si>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</si>
  <si>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</si>
  <si>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</si>
  <si>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</si>
  <si>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</si>
  <si>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</si>
  <si>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</si>
  <si>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</si>
  <si>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</si>
  <si>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</si>
  <si>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</si>
  <si>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</si>
  <si>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</si>
  <si>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</si>
  <si>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</si>
  <si>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</si>
  <si>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</si>
  <si>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</si>
  <si>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</si>
  <si>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</si>
  <si>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</si>
  <si>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</si>
  <si>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</si>
  <si>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</si>
  <si>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</si>
  <si>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</si>
  <si>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</si>
  <si>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</si>
  <si>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</si>
  <si>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</si>
  <si>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</si>
  <si>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</si>
  <si>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</si>
  <si>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</si>
  <si>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</si>
  <si>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</si>
  <si>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</si>
  <si>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</si>
  <si>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</si>
  <si>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</si>
  <si>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</si>
  <si>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</si>
  <si>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</si>
  <si>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</si>
  <si>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</si>
  <si>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</si>
  <si>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</si>
  <si>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</si>
  <si>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</si>
  <si>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</si>
  <si>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</si>
  <si>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</si>
  <si>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</si>
  <si>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</si>
  <si>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</si>
  <si>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</si>
  <si>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</si>
  <si>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</si>
  <si>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</si>
  <si>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</si>
  <si>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</si>
  <si>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</si>
  <si>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</si>
  <si>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</si>
  <si>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</si>
  <si>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</si>
  <si>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</si>
  <si>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</si>
  <si>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</si>
  <si>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</si>
  <si>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</si>
  <si>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</si>
  <si>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</si>
  <si>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</si>
  <si>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</si>
  <si>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</si>
  <si>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</si>
  <si>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</si>
  <si>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</si>
  <si>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</si>
  <si>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</si>
  <si>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</si>
  <si>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</si>
  <si>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</si>
  <si>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</si>
  <si>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</si>
  <si>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</si>
  <si>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</si>
  <si>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</si>
  <si>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</si>
  <si>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</si>
  <si>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</si>
  <si>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</si>
  <si>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</si>
  <si>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</si>
  <si>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</si>
  <si>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</si>
  <si>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</si>
  <si>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</si>
  <si>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</si>
  <si>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</si>
  <si>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</si>
  <si>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</si>
  <si>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</si>
  <si>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</si>
  <si>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</si>
  <si>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</si>
  <si>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</si>
  <si>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</si>
  <si>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</si>
  <si>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</si>
  <si>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</si>
  <si>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</si>
  <si>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</si>
  <si>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</si>
  <si>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</si>
  <si>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</si>
  <si>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</si>
  <si>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</si>
  <si>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</si>
  <si>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</si>
  <si>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</si>
  <si>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</si>
  <si>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</si>
  <si>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</si>
  <si>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</si>
  <si>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</si>
  <si>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</si>
  <si>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</si>
  <si>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</si>
  <si>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</si>
  <si>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</si>
  <si>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</si>
  <si>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</si>
  <si>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</si>
  <si>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</si>
  <si>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</si>
  <si>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</si>
  <si>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</si>
  <si>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</si>
  <si>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</si>
  <si>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</si>
  <si>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</si>
  <si>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</si>
  <si>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</si>
  <si>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</si>
  <si>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</si>
  <si>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</si>
  <si>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</si>
  <si>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</si>
  <si>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</si>
  <si>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</si>
  <si>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</si>
  <si>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</si>
  <si>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</si>
  <si>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</si>
  <si>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</si>
  <si>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</si>
  <si>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</si>
  <si>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</si>
  <si>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</si>
  <si>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</si>
  <si>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</si>
  <si>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</si>
  <si>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</si>
  <si>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</si>
  <si>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</si>
  <si>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</si>
  <si>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</si>
  <si>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</si>
  <si>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</si>
  <si>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</si>
  <si>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</si>
  <si>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</si>
  <si>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</si>
  <si>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</si>
  <si>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</si>
  <si>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</si>
  <si>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</si>
  <si>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</si>
  <si>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</si>
  <si>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</si>
  <si>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</si>
  <si>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</si>
  <si>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</si>
  <si>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</si>
  <si>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</si>
  <si>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</si>
  <si>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</si>
  <si>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</si>
  <si>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</si>
  <si>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</si>
  <si>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</si>
  <si>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</si>
  <si>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</si>
  <si>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</si>
  <si>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</si>
  <si>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</si>
  <si>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</si>
  <si>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</si>
  <si>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</si>
  <si>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</si>
  <si>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</si>
  <si>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</si>
  <si>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</si>
  <si>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</si>
  <si>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</si>
  <si>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</si>
  <si>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</si>
  <si>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</si>
  <si>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</si>
  <si>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</si>
  <si>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</si>
  <si>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</si>
  <si>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</si>
  <si>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</si>
  <si>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</si>
  <si>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</si>
  <si>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</si>
  <si>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</si>
  <si>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</si>
  <si>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</si>
  <si>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</si>
  <si>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</si>
  <si>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</si>
  <si>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</si>
  <si>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</si>
  <si>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</si>
  <si>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</si>
  <si>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</si>
  <si>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</si>
  <si>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</si>
  <si>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</si>
  <si>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</si>
  <si>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</si>
  <si>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</si>
  <si>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</si>
  <si>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</si>
  <si>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</si>
  <si>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</si>
  <si>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</si>
  <si>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</si>
  <si>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</si>
  <si>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</si>
  <si>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</si>
  <si>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</si>
  <si>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</si>
  <si>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</si>
  <si>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</si>
  <si>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</si>
  <si>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</si>
  <si>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</si>
  <si>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</si>
  <si>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</si>
  <si>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</si>
  <si>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</si>
  <si>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</si>
  <si>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</si>
  <si>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</si>
  <si>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</si>
  <si>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</si>
  <si>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</si>
  <si>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</si>
  <si>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</si>
  <si>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</si>
  <si>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</si>
  <si>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</si>
  <si>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</si>
  <si>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</si>
  <si>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</si>
  <si>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</si>
  <si>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</si>
  <si>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</si>
  <si>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</si>
  <si>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</si>
  <si>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</si>
  <si>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</si>
  <si>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</si>
  <si>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</si>
  <si>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</si>
  <si>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</si>
  <si>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</si>
  <si>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</si>
  <si>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</si>
  <si>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</si>
  <si>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</si>
  <si>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</si>
  <si>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</si>
  <si>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</si>
  <si>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</si>
  <si>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</si>
  <si>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</si>
  <si>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</si>
  <si>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</si>
  <si>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</si>
  <si>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</si>
  <si>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</si>
  <si>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</si>
  <si>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</si>
  <si>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</si>
  <si>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</si>
  <si>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</si>
  <si>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</si>
  <si>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</si>
  <si>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</si>
  <si>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</si>
  <si>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</si>
  <si>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</si>
  <si>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</si>
  <si>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</si>
  <si>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</si>
  <si>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</si>
  <si>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</si>
  <si>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</si>
  <si>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</si>
  <si>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</si>
  <si>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</si>
  <si>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</si>
  <si>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</si>
  <si>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</si>
  <si>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</si>
  <si>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</si>
  <si>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</si>
  <si>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</si>
  <si>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</si>
  <si>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</si>
  <si>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</si>
  <si>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</si>
  <si>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</si>
  <si>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</si>
  <si>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</si>
  <si>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</si>
  <si>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</si>
  <si>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</si>
  <si>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</si>
  <si>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</si>
  <si>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</si>
  <si>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</si>
  <si>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</si>
  <si>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</si>
  <si>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</si>
  <si>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</si>
  <si>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</si>
  <si>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</si>
  <si>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</si>
  <si>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</si>
  <si>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</si>
  <si>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</si>
  <si>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</si>
  <si>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</si>
  <si>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</si>
  <si>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</si>
  <si>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</si>
  <si>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</si>
  <si>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</si>
  <si>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</si>
  <si>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</si>
  <si>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</si>
  <si>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</si>
  <si>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</si>
  <si>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</si>
  <si>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</si>
  <si>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</si>
  <si>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</si>
  <si>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</si>
  <si>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</si>
  <si>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</si>
  <si>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</si>
  <si>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</si>
  <si>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</si>
  <si>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</si>
  <si>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</si>
  <si>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</si>
  <si>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</si>
  <si>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</si>
  <si>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</si>
  <si>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</si>
  <si>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</si>
  <si>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</si>
  <si>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</si>
  <si>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</si>
  <si>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</si>
  <si>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</si>
  <si>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</si>
  <si>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</si>
  <si>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</si>
  <si>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</si>
  <si>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</si>
  <si>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</si>
  <si>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</si>
  <si>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</si>
  <si>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</si>
  <si>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</si>
  <si>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</si>
  <si>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</si>
  <si>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</si>
  <si>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</si>
  <si>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</si>
  <si>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</si>
  <si>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</si>
  <si>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</si>
  <si>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</si>
  <si>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</si>
  <si>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</si>
  <si>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</si>
  <si>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</si>
  <si>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</si>
  <si>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</si>
  <si>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</si>
  <si>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</si>
  <si>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</si>
  <si>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</si>
  <si>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</si>
  <si>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</si>
  <si>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</si>
  <si>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</si>
  <si>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</si>
  <si>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</si>
  <si>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</si>
  <si>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</si>
  <si>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</si>
  <si>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</si>
  <si>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</si>
  <si>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</si>
  <si>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</si>
  <si>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</si>
  <si>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</si>
  <si>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</si>
  <si>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</si>
  <si>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</si>
  <si>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</si>
  <si>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</si>
  <si>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</si>
  <si>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</si>
  <si>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</si>
  <si>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</si>
  <si>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</si>
  <si>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</si>
  <si>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</si>
  <si>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</si>
  <si>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</si>
  <si>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</si>
  <si>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</si>
  <si>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</si>
  <si>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</si>
  <si>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</si>
  <si>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</si>
  <si>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</si>
  <si>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</si>
  <si>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</si>
  <si>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</si>
  <si>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</si>
  <si>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</si>
  <si>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</si>
  <si>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</si>
  <si>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</si>
  <si>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</si>
  <si>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</si>
  <si>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</si>
  <si>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</si>
  <si>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</si>
  <si>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</si>
  <si>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</si>
  <si>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</si>
  <si>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</si>
  <si>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</si>
  <si>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</si>
  <si>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</si>
  <si>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</si>
  <si>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</si>
  <si>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</si>
  <si>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</si>
  <si>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</si>
  <si>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</si>
  <si>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</si>
  <si>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</si>
  <si>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</si>
  <si>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</si>
  <si>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</si>
  <si>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</si>
  <si>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</si>
  <si>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</si>
  <si>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</si>
  <si>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</si>
  <si>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</si>
  <si>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</si>
  <si>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</si>
  <si>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</si>
  <si>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</si>
  <si>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</si>
  <si>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</si>
  <si>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</si>
  <si>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</si>
  <si>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</si>
  <si>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</si>
  <si>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</si>
  <si>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</si>
  <si>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</si>
  <si>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</si>
  <si>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</si>
  <si>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</si>
  <si>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</si>
  <si>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</si>
  <si>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</si>
  <si>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</si>
  <si>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</si>
  <si>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</si>
  <si>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</si>
  <si>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</si>
  <si>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</si>
  <si>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</si>
  <si>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</si>
  <si>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</si>
  <si>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</si>
  <si>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</si>
  <si>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</si>
  <si>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</si>
  <si>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</si>
  <si>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</si>
  <si>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</si>
  <si>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</si>
  <si>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</si>
  <si>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</si>
  <si>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</si>
  <si>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</si>
  <si>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</si>
  <si>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</si>
  <si>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</si>
  <si>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</si>
  <si>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</si>
  <si>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</si>
  <si>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</si>
  <si>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</si>
  <si>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</si>
  <si>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</si>
  <si>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</si>
  <si>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</si>
  <si>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</si>
  <si>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</si>
  <si>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</si>
  <si>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</si>
  <si>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</si>
  <si>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</si>
  <si>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</si>
  <si>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</si>
  <si>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</si>
  <si>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</si>
  <si>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</si>
  <si>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</si>
  <si>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</si>
  <si>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</si>
  <si>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</si>
  <si>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</si>
  <si>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</si>
  <si>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</si>
  <si>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</si>
  <si>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</si>
  <si>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</si>
  <si>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</si>
  <si>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</si>
  <si>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</si>
  <si>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</si>
  <si>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</si>
  <si>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</si>
  <si>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</si>
  <si>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</si>
  <si>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</si>
  <si>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</si>
  <si>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</si>
  <si>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</si>
  <si>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</si>
  <si>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</si>
  <si>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</si>
  <si>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</si>
  <si>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</si>
  <si>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</si>
  <si>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</si>
  <si>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</si>
  <si>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</si>
  <si>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</si>
  <si>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</si>
  <si>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</si>
  <si>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</si>
  <si>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</si>
  <si>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</si>
  <si>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</si>
  <si>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</si>
  <si>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</si>
  <si>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</si>
  <si>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</si>
  <si>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</si>
  <si>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</si>
  <si>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</si>
  <si>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</si>
  <si>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</si>
  <si>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</si>
  <si>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</si>
  <si>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</si>
  <si>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</si>
  <si>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</si>
  <si>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</si>
  <si>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</si>
  <si>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</si>
  <si>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</si>
  <si>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</si>
  <si>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</si>
  <si>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</si>
  <si>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</si>
  <si>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</si>
  <si>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</si>
  <si>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</si>
  <si>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</si>
  <si>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</si>
  <si>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</si>
  <si>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</si>
  <si>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</si>
  <si>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</si>
  <si>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</si>
  <si>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</si>
  <si>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</si>
  <si>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</si>
  <si>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</si>
  <si>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</si>
  <si>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</si>
  <si>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</si>
  <si>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</si>
  <si>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</si>
  <si>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</si>
  <si>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</si>
  <si>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</si>
  <si>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</si>
  <si>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</si>
  <si>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</si>
  <si>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</si>
  <si>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</si>
  <si>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</si>
  <si>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</si>
  <si>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</si>
  <si>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</si>
  <si>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</si>
  <si>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</si>
  <si>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</si>
  <si>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</si>
  <si>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</si>
  <si>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</si>
  <si>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</si>
  <si>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</si>
  <si>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</si>
  <si>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</si>
  <si>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</si>
  <si>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</si>
  <si>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</si>
  <si>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</si>
  <si>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</si>
  <si>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</si>
  <si>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</si>
  <si>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</si>
  <si>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</si>
  <si>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</si>
  <si>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</si>
  <si>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</si>
  <si>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</si>
  <si>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</si>
  <si>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</si>
  <si>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</si>
  <si>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</si>
  <si>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</si>
  <si>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</si>
  <si>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</si>
  <si>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</si>
  <si>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</si>
  <si>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</si>
  <si>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</si>
  <si>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</si>
  <si>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</si>
  <si>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</si>
  <si>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</si>
  <si>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</si>
  <si>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</si>
  <si>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</si>
  <si>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</si>
  <si>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</si>
  <si>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</si>
  <si>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</si>
  <si>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</si>
  <si>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</si>
  <si>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</si>
  <si>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</si>
  <si>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</si>
  <si>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</si>
  <si>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</si>
  <si>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</si>
  <si>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</si>
  <si>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</si>
  <si>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</si>
  <si>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</si>
  <si>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</si>
  <si>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</si>
  <si>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</si>
  <si>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</si>
  <si>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</si>
  <si>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</si>
  <si>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</si>
  <si>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</si>
  <si>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</si>
  <si>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</si>
  <si>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</si>
  <si>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</si>
  <si>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</si>
  <si>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</si>
  <si>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</si>
  <si>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</si>
  <si>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</si>
  <si>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</si>
  <si>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</si>
  <si>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</si>
  <si>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</si>
  <si>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</si>
  <si>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</si>
  <si>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</si>
  <si>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</si>
  <si>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</si>
  <si>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</si>
  <si>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</si>
  <si>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</si>
  <si>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</si>
  <si>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</si>
  <si>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</si>
  <si>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</si>
  <si>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</si>
  <si>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</si>
  <si>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</si>
  <si>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</si>
  <si>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</si>
  <si>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</si>
  <si>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</si>
  <si>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</si>
  <si>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</si>
  <si>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</si>
  <si>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</si>
  <si>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</si>
  <si>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</si>
  <si>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</si>
  <si>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</si>
  <si>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</si>
  <si>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</si>
  <si>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</si>
  <si>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</si>
  <si>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</si>
  <si>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</si>
  <si>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</si>
  <si>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</si>
  <si>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</si>
  <si>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</si>
  <si>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</si>
  <si>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</si>
  <si>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</si>
  <si>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</si>
  <si>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</si>
  <si>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</si>
  <si>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</si>
  <si>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</si>
  <si>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</si>
  <si>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</si>
  <si>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</si>
  <si>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</si>
  <si>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</si>
  <si>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</si>
  <si>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</si>
  <si>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</si>
  <si>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</si>
  <si>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</si>
  <si>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</si>
  <si>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</si>
  <si>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</si>
  <si>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</si>
  <si>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</si>
  <si>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</si>
  <si>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</si>
  <si>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</si>
  <si>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</si>
  <si>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</si>
  <si>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</si>
  <si>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</si>
  <si>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</si>
  <si>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</si>
  <si>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</si>
  <si>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</si>
  <si>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</si>
  <si>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</si>
  <si>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</si>
  <si>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</si>
  <si>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</si>
  <si>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</si>
  <si>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</si>
  <si>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</si>
  <si>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</si>
  <si>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</si>
  <si>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</si>
  <si>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</si>
  <si>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</si>
  <si>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</si>
  <si>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</si>
  <si>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</si>
  <si>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</si>
  <si>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</si>
  <si>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</si>
  <si>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</si>
  <si>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</si>
  <si>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</si>
  <si>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</si>
  <si>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</si>
  <si>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</si>
  <si>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</si>
  <si>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</si>
  <si>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</si>
  <si>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</si>
  <si>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</si>
  <si>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</si>
  <si>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</si>
  <si>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</si>
  <si>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</si>
  <si>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</si>
  <si>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</si>
  <si>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</si>
  <si>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</si>
  <si>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</si>
  <si>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</si>
  <si>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</si>
  <si>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</si>
  <si>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</si>
  <si>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</si>
  <si>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</si>
  <si>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</si>
  <si>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</si>
  <si>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</si>
  <si>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</si>
  <si>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</si>
  <si>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</si>
  <si>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</si>
  <si>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</si>
  <si>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</si>
  <si>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</si>
  <si>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</si>
  <si>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</si>
  <si>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</si>
  <si>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</si>
  <si>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</si>
  <si>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</si>
  <si>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</si>
  <si>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</si>
  <si>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</si>
  <si>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</si>
  <si>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</si>
  <si>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</si>
  <si>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</si>
  <si>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</si>
  <si>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</si>
  <si>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</si>
  <si>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</si>
  <si>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</si>
  <si>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</si>
  <si>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</si>
  <si>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</si>
  <si>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</si>
  <si>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</si>
  <si>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</si>
  <si>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</si>
  <si>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</si>
  <si>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</si>
  <si>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</si>
  <si>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</si>
  <si>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</si>
  <si>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</si>
  <si>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</si>
  <si>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</si>
  <si>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</si>
  <si>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</si>
  <si>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</si>
  <si>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</si>
  <si>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</si>
  <si>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</si>
  <si>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</si>
  <si>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</si>
  <si>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</si>
  <si>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</si>
  <si>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</si>
  <si>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</si>
  <si>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</si>
  <si>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</si>
  <si>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</si>
  <si>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</si>
  <si>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</si>
  <si>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</si>
  <si>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</si>
  <si>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</si>
  <si>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</si>
  <si>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</si>
  <si>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</si>
  <si>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</si>
  <si>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</si>
  <si>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</si>
  <si>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</si>
  <si>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</si>
  <si>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</si>
  <si>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</si>
  <si>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</si>
  <si>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</si>
  <si>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</si>
  <si>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</si>
  <si>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</si>
  <si>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</si>
  <si>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</si>
  <si>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</si>
  <si>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</si>
  <si>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</si>
  <si>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</si>
  <si>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</si>
  <si>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</si>
  <si>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</si>
  <si>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</si>
  <si>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</si>
  <si>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</si>
  <si>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</si>
  <si>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</si>
  <si>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</si>
  <si>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</si>
  <si>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</si>
  <si>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</si>
  <si>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</si>
  <si>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</si>
  <si>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</si>
  <si>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</si>
  <si>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</si>
  <si>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</si>
  <si>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</si>
  <si>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</si>
  <si>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</si>
  <si>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</si>
  <si>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</si>
  <si>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</si>
  <si>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</si>
  <si>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</si>
  <si>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</si>
  <si>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</si>
  <si>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</si>
  <si>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</si>
  <si>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</si>
  <si>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</si>
  <si>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</si>
  <si>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</si>
  <si>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</si>
  <si>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</si>
  <si>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</si>
  <si>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</si>
  <si>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</si>
  <si>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</si>
  <si>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</si>
  <si>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</si>
  <si>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</si>
  <si>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</si>
  <si>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</si>
  <si>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</si>
  <si>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</si>
  <si>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</si>
  <si>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</si>
  <si>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</si>
  <si>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</si>
  <si>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</si>
  <si>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</si>
  <si>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</si>
  <si>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</si>
  <si>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</si>
  <si>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</si>
  <si>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</si>
  <si>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</si>
  <si>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</si>
  <si>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</si>
  <si>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</si>
  <si>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</si>
  <si>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</si>
  <si>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</si>
  <si>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</si>
  <si>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</si>
  <si>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</si>
  <si>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</si>
  <si>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</si>
  <si>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</si>
  <si>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</si>
  <si>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</si>
  <si>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</si>
  <si>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</si>
  <si>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</si>
  <si>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</si>
  <si>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</si>
  <si>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</si>
  <si>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</si>
  <si>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</si>
  <si>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</si>
  <si>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</si>
  <si>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</si>
  <si>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</si>
  <si>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</si>
  <si>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</si>
  <si>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</si>
  <si>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</si>
  <si>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</si>
  <si>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</si>
  <si>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</si>
  <si>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</si>
  <si>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</si>
  <si>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</si>
  <si>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</si>
  <si>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</si>
  <si>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</si>
  <si>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</si>
  <si>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</si>
  <si>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</si>
  <si>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</si>
  <si>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</si>
  <si>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</si>
  <si>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</si>
  <si>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</si>
  <si>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</si>
  <si>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</si>
  <si>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</si>
  <si>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</si>
  <si>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</si>
  <si>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</si>
  <si>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</si>
  <si>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</si>
  <si>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</si>
  <si>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</si>
  <si>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</si>
  <si>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</si>
  <si>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</si>
  <si>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</si>
  <si>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</si>
  <si>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</si>
  <si>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</si>
  <si>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</si>
  <si>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</si>
  <si>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</si>
  <si>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</si>
  <si>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</si>
  <si>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</si>
  <si>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</si>
  <si>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</si>
  <si>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</si>
  <si>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</si>
  <si>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</si>
  <si>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</si>
  <si>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</si>
  <si>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</si>
  <si>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</si>
  <si>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</si>
  <si>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</si>
  <si>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</si>
  <si>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</si>
  <si>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</si>
  <si>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</si>
  <si>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</si>
  <si>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</si>
  <si>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</si>
  <si>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</si>
  <si>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</si>
  <si>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</si>
  <si>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</si>
  <si>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</si>
  <si>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</si>
  <si>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</si>
  <si>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</si>
  <si>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</si>
  <si>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</si>
  <si>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</si>
  <si>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</si>
  <si>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</si>
  <si>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</si>
  <si>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</si>
  <si>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</si>
  <si>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</si>
  <si>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</si>
  <si>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</si>
  <si>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</si>
  <si>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</si>
  <si>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</si>
  <si>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</si>
  <si>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</si>
  <si>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</si>
  <si>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</si>
  <si>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</si>
  <si>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</si>
  <si>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</si>
  <si>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</si>
  <si>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</si>
  <si>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</si>
  <si>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</si>
  <si>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</si>
  <si>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</si>
  <si>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</si>
  <si>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</si>
  <si>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</si>
  <si>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</si>
  <si>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</si>
  <si>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</si>
  <si>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</si>
  <si>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</si>
  <si>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</si>
  <si>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</si>
  <si>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</si>
  <si>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</si>
  <si>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</si>
  <si>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</si>
  <si>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</si>
  <si>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</si>
  <si>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</si>
  <si>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</si>
  <si>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</si>
  <si>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</si>
  <si>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</si>
  <si>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</si>
  <si>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</si>
  <si>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</si>
  <si>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</si>
  <si>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</si>
  <si>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</si>
  <si>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</si>
  <si>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</si>
  <si>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</si>
  <si>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</si>
  <si>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</si>
  <si>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</si>
  <si>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</si>
  <si>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</si>
  <si>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</si>
  <si>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</si>
  <si>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</si>
  <si>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</si>
  <si>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</si>
  <si>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</si>
  <si>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</si>
  <si>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</si>
  <si>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</si>
  <si>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</si>
  <si>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</si>
  <si>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</si>
  <si>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</si>
  <si>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</si>
  <si>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</si>
  <si>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</si>
  <si>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</si>
  <si>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</si>
  <si>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</si>
  <si>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</si>
  <si>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</si>
  <si>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</si>
  <si>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</si>
  <si>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</si>
  <si>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</si>
  <si>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</si>
  <si>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</si>
  <si>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</si>
  <si>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</si>
  <si>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</si>
  <si>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</si>
  <si>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</si>
  <si>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</si>
  <si>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</si>
  <si>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</si>
  <si>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</si>
  <si>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</si>
  <si>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</si>
  <si>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</si>
  <si>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</si>
  <si>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</si>
  <si>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</si>
  <si>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</si>
  <si>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</si>
  <si>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</si>
  <si>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</si>
  <si>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</si>
  <si>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</si>
  <si>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</si>
  <si>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</si>
  <si>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</si>
  <si>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</si>
  <si>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</si>
  <si>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</si>
  <si>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</si>
  <si>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</si>
  <si>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</si>
  <si>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</si>
  <si>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</si>
  <si>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</si>
  <si>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</si>
  <si>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</si>
  <si>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</si>
  <si>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</si>
  <si>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</si>
  <si>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</si>
  <si>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</si>
  <si>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</si>
  <si>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</si>
  <si>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</si>
  <si>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</si>
  <si>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</si>
  <si>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</si>
  <si>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</si>
  <si>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</si>
  <si>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</si>
  <si>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</si>
  <si>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</si>
  <si>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</si>
  <si>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</si>
  <si>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</si>
  <si>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</si>
  <si>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</si>
  <si>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</si>
  <si>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</si>
  <si>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</si>
  <si>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</si>
  <si>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</si>
  <si>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</si>
  <si>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</si>
  <si>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</si>
  <si>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</si>
  <si>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</si>
  <si>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</si>
  <si>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</si>
  <si>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</si>
  <si>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</si>
  <si>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</si>
  <si>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</si>
  <si>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</si>
  <si>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</si>
  <si>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</si>
  <si>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</si>
  <si>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</si>
  <si>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</si>
  <si>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</si>
  <si>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</si>
  <si>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</si>
  <si>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</si>
  <si>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</si>
  <si>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</si>
  <si>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</si>
  <si>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</si>
  <si>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</si>
  <si>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</si>
  <si>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</si>
  <si>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</si>
  <si>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</si>
  <si>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</si>
  <si>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</si>
  <si>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</si>
  <si>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</si>
  <si>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</si>
  <si>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</si>
  <si>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</si>
  <si>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</si>
  <si>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</si>
  <si>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</si>
  <si>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</si>
  <si>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</si>
  <si>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</si>
  <si>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</si>
  <si>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</si>
  <si>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</si>
  <si>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</si>
  <si>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</si>
  <si>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</si>
  <si>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</si>
  <si>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</si>
  <si>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</si>
  <si>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</si>
  <si>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</si>
  <si>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</si>
  <si>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</si>
  <si>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</si>
  <si>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</si>
  <si>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</si>
  <si>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</si>
  <si>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</si>
  <si>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</si>
  <si>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</si>
  <si>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</si>
  <si>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</si>
  <si>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</si>
  <si>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</si>
  <si>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</si>
  <si>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</si>
  <si>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</si>
  <si>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</si>
  <si>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</si>
  <si>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</si>
  <si>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</si>
  <si>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</si>
  <si>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</si>
  <si>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</si>
  <si>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</si>
  <si>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</si>
  <si>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</si>
  <si>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</si>
  <si>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</si>
  <si>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</si>
  <si>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</si>
  <si>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</si>
  <si>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</si>
  <si>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</si>
  <si>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</si>
  <si>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</si>
  <si>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</si>
  <si>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</si>
  <si>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</si>
  <si>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</si>
  <si>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</si>
  <si>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</si>
  <si>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</si>
  <si>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</si>
  <si>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</si>
  <si>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</si>
  <si>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</si>
  <si>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</si>
  <si>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</si>
  <si>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</si>
  <si>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</si>
  <si>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</si>
  <si>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</si>
  <si>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</si>
  <si>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</si>
  <si>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</si>
  <si>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</si>
  <si>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</si>
  <si>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</si>
  <si>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</si>
  <si>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</si>
  <si>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</si>
  <si>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</si>
  <si>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</si>
  <si>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</si>
  <si>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</si>
  <si>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</si>
  <si>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</si>
  <si>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</si>
  <si>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</si>
  <si>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</si>
  <si>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</si>
  <si>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</si>
  <si>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</si>
  <si>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</si>
  <si>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</si>
  <si>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</si>
  <si>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</si>
  <si>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</si>
  <si>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</si>
  <si>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</si>
  <si>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</si>
  <si>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</si>
  <si>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</si>
  <si>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</si>
  <si>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</si>
  <si>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</si>
  <si>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</si>
  <si>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</si>
  <si>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</si>
  <si>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</si>
  <si>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</si>
  <si>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</si>
  <si>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</si>
  <si>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</si>
  <si>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</si>
  <si>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</si>
  <si>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</si>
  <si>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</si>
  <si>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</si>
  <si>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</si>
  <si>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</si>
  <si>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</si>
  <si>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</si>
  <si>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</si>
  <si>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</si>
  <si>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</si>
  <si>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</si>
  <si>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</si>
  <si>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</si>
  <si>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</si>
  <si>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</si>
  <si>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</si>
  <si>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</si>
  <si>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</si>
  <si>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</si>
  <si>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</si>
  <si>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</si>
  <si>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</si>
  <si>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</si>
  <si>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</si>
  <si>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</si>
  <si>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</si>
  <si>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</si>
  <si>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</si>
  <si>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</si>
  <si>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</si>
  <si>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</si>
  <si>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</si>
  <si>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</si>
  <si>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</si>
  <si>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</si>
  <si>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</si>
  <si>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</si>
  <si>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</si>
  <si>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</si>
  <si>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</si>
  <si>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</si>
  <si>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</si>
  <si>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</si>
  <si>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</si>
  <si>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</si>
  <si>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</si>
  <si>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</si>
  <si>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</si>
  <si>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</si>
  <si>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</si>
  <si>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</si>
  <si>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</si>
  <si>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</si>
  <si>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</si>
  <si>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</si>
  <si>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</si>
  <si>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</si>
  <si>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</si>
  <si>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</si>
  <si>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</si>
  <si>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</si>
  <si>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</si>
  <si>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</si>
  <si>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</si>
  <si>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</si>
  <si>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</si>
  <si>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</si>
  <si>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</si>
  <si>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</si>
  <si>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</si>
  <si>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</si>
  <si>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</si>
  <si>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</si>
  <si>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</si>
  <si>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</si>
  <si>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</si>
  <si>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</si>
  <si>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</si>
  <si>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</si>
  <si>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</si>
  <si>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</si>
  <si>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</si>
  <si>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</si>
  <si>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</si>
  <si>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</si>
  <si>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</si>
  <si>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</si>
  <si>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</si>
  <si>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</si>
  <si>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</si>
  <si>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</si>
  <si>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</si>
  <si>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</si>
  <si>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</si>
  <si>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</si>
  <si>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</si>
  <si>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</si>
  <si>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</si>
  <si>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</si>
  <si>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</si>
  <si>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</si>
  <si>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</si>
  <si>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</si>
  <si>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</si>
  <si>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</si>
  <si>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</si>
  <si>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</si>
  <si>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</si>
  <si>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</si>
  <si>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</si>
  <si>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</si>
  <si>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</si>
  <si>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</si>
  <si>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</si>
  <si>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</si>
  <si>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</si>
  <si>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</si>
  <si>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</si>
  <si>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</si>
  <si>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</si>
  <si>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</si>
  <si>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</si>
  <si>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</si>
  <si>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</si>
  <si>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</si>
  <si>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</si>
  <si>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</si>
  <si>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</si>
  <si>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</si>
  <si>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</si>
  <si>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</si>
  <si>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</si>
  <si>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</si>
  <si>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</si>
  <si>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</si>
  <si>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</si>
  <si>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</si>
  <si>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</si>
  <si>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</si>
  <si>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</si>
  <si>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</si>
  <si>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</si>
  <si>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</si>
  <si>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</si>
  <si>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</si>
  <si>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</si>
  <si>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</si>
  <si>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</si>
  <si>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</si>
  <si>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</si>
  <si>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</si>
  <si>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</si>
  <si>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</si>
  <si>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</si>
  <si>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</si>
  <si>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</si>
  <si>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</si>
  <si>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</si>
  <si>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</si>
  <si>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</si>
  <si>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</si>
  <si>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</si>
  <si>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</si>
  <si>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</si>
  <si>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</si>
  <si>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</si>
  <si>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</si>
  <si>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</si>
  <si>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</si>
  <si>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</si>
  <si>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</si>
  <si>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</si>
  <si>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</si>
  <si>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</si>
  <si>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</si>
  <si>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</si>
  <si>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</si>
  <si>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</si>
  <si>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</si>
  <si>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</si>
  <si>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</si>
  <si>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</si>
  <si>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</si>
  <si>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</si>
  <si>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</si>
  <si>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</si>
  <si>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</si>
  <si>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</si>
  <si>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</si>
  <si>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</si>
  <si>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</si>
  <si>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</si>
  <si>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</si>
  <si>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</si>
  <si>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</si>
  <si>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</si>
  <si>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</si>
  <si>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</si>
  <si>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</si>
  <si>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</si>
  <si>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</si>
  <si>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</si>
  <si>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</si>
  <si>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</si>
  <si>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</si>
  <si>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</si>
  <si>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</si>
  <si>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</si>
  <si>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</si>
  <si>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</si>
  <si>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</si>
  <si>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</si>
  <si>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</si>
  <si>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</si>
  <si>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</si>
  <si>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</si>
  <si>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</si>
  <si>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</si>
  <si>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</si>
  <si>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</si>
  <si>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</si>
  <si>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</si>
  <si>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</si>
  <si>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</si>
  <si>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</si>
  <si>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</si>
  <si>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</si>
  <si>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</si>
  <si>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</si>
  <si>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</si>
  <si>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</si>
  <si>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</si>
  <si>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</si>
  <si>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</si>
  <si>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</si>
  <si>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</si>
  <si>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</si>
  <si>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</si>
  <si>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</si>
  <si>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</si>
  <si>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</si>
  <si>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</si>
  <si>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</si>
  <si>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</si>
  <si>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</si>
  <si>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</si>
  <si>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</si>
  <si>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</si>
  <si>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</si>
  <si>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</si>
  <si>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</si>
  <si>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</si>
  <si>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</si>
  <si>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</si>
  <si>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</si>
  <si>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</si>
  <si>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</si>
  <si>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</si>
  <si>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</si>
  <si>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</si>
  <si>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</si>
  <si>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</si>
  <si>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</si>
  <si>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</si>
  <si>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</si>
  <si>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</si>
  <si>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</si>
  <si>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</si>
  <si>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</si>
  <si>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</si>
  <si>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</si>
  <si>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</si>
  <si>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</si>
  <si>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</si>
  <si>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</si>
  <si>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</si>
  <si>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</si>
  <si>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</si>
  <si>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</si>
  <si>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</si>
  <si>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</si>
  <si>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</si>
  <si>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</si>
  <si>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</si>
  <si>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</si>
  <si>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</si>
  <si>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</si>
  <si>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</si>
  <si>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</si>
  <si>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</si>
  <si>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</si>
  <si>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</si>
  <si>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</si>
  <si>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</si>
  <si>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</si>
  <si>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</si>
  <si>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</si>
  <si>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</si>
  <si>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</si>
  <si>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</si>
  <si>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</si>
  <si>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</si>
  <si>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</si>
  <si>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</si>
  <si>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</si>
  <si>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</si>
  <si>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</si>
  <si>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</si>
  <si>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</si>
  <si>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</si>
  <si>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</si>
  <si>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</si>
  <si>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</si>
  <si>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</si>
  <si>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</si>
  <si>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</si>
  <si>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</si>
  <si>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</si>
  <si>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</si>
  <si>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</si>
  <si>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</si>
  <si>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</si>
  <si>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</si>
  <si>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</si>
  <si>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</si>
  <si>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</si>
  <si>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</si>
  <si>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</si>
  <si>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</si>
  <si>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</si>
  <si>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</si>
  <si>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</si>
  <si>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</si>
  <si>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</si>
  <si>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</si>
  <si>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</si>
  <si>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</si>
  <si>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</si>
  <si>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</si>
  <si>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</si>
  <si>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</si>
  <si>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</si>
  <si>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</si>
  <si>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</si>
  <si>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</si>
  <si>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</si>
  <si>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</si>
  <si>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</si>
  <si>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</si>
  <si>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</si>
  <si>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</si>
  <si>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</si>
  <si>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</si>
  <si>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</si>
  <si>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</si>
  <si>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</si>
  <si>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</si>
  <si>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</si>
  <si>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</si>
  <si>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</si>
  <si>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</si>
  <si>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</si>
  <si>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</si>
  <si>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</si>
  <si>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</si>
  <si>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</si>
  <si>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</si>
  <si>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</si>
  <si>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</si>
  <si>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</si>
  <si>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</si>
  <si>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</si>
  <si>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</si>
  <si>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</si>
  <si>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</si>
  <si>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</si>
  <si>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</si>
  <si>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</si>
  <si>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</si>
  <si>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</si>
  <si>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</si>
  <si>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</si>
  <si>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</si>
  <si>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</si>
  <si>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</si>
  <si>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</si>
  <si>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</si>
  <si>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</si>
  <si>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</si>
  <si>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</si>
  <si>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</si>
  <si>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</si>
  <si>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</si>
  <si>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</si>
  <si>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</si>
  <si>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</si>
  <si>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</si>
  <si>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</si>
  <si>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</si>
  <si>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</si>
  <si>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</si>
  <si>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</si>
  <si>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</si>
  <si>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</si>
  <si>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</si>
  <si>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</si>
  <si>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</si>
  <si>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</si>
  <si>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</si>
  <si>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</si>
  <si>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</si>
  <si>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</si>
  <si>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</si>
  <si>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</si>
  <si>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</si>
  <si>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</si>
  <si>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</si>
  <si>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</si>
  <si>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</si>
  <si>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</si>
  <si>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</si>
  <si>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</si>
  <si>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</si>
  <si>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</si>
  <si>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</si>
  <si>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</si>
  <si>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</si>
  <si>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</si>
  <si>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</si>
  <si>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</si>
  <si>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</si>
  <si>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</si>
  <si>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</si>
  <si>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</si>
  <si>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</si>
  <si>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</si>
  <si>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</si>
  <si>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</si>
  <si>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</si>
  <si>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</si>
  <si>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</si>
  <si>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</si>
  <si>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</si>
  <si>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</si>
  <si>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</si>
  <si>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</si>
  <si>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</si>
  <si>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</si>
  <si>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</si>
  <si>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</si>
  <si>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</si>
  <si>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</si>
  <si>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</si>
  <si>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</si>
  <si>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</si>
  <si>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</si>
  <si>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</si>
  <si>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</si>
  <si>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</si>
  <si>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</si>
  <si>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</si>
  <si>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</si>
  <si>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</si>
  <si>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</si>
  <si>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</si>
  <si>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</si>
  <si>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</si>
  <si>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</si>
  <si>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</si>
  <si>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</si>
  <si>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</si>
  <si>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</si>
  <si>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</si>
  <si>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</si>
  <si>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</si>
  <si>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</si>
  <si>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</si>
  <si>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</si>
  <si>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</si>
  <si>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</si>
  <si>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</si>
  <si>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</si>
  <si>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</si>
  <si>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</si>
  <si>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</si>
  <si>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</si>
  <si>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</si>
  <si>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</si>
  <si>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</si>
  <si>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</si>
  <si>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</si>
  <si>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</si>
  <si>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</si>
  <si>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</si>
  <si>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</si>
  <si>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</si>
  <si>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</si>
  <si>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</si>
  <si>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</si>
  <si>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</si>
  <si>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</si>
  <si>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</si>
  <si>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</si>
  <si>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</si>
  <si>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</si>
  <si>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</si>
  <si>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</si>
  <si>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</si>
  <si>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</si>
  <si>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</si>
  <si>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</si>
  <si>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</si>
  <si>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</si>
  <si>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</si>
  <si>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</si>
  <si>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</si>
  <si>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</si>
  <si>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</si>
  <si>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</si>
  <si>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</si>
  <si>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</si>
  <si>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</si>
  <si>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</si>
  <si>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</si>
  <si>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</si>
  <si>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</si>
  <si>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</si>
  <si>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</si>
  <si>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</si>
  <si>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</si>
  <si>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</si>
  <si>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</si>
  <si>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</si>
  <si>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</si>
  <si>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</si>
  <si>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</si>
  <si>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</si>
  <si>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</si>
  <si>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</si>
  <si>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</si>
  <si>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</si>
  <si>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</si>
  <si>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</si>
  <si>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</si>
  <si>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</si>
  <si>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</si>
  <si>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</si>
  <si>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</si>
  <si>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</si>
  <si>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</si>
  <si>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</si>
  <si>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</si>
  <si>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</si>
  <si>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</si>
  <si>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</si>
  <si>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</si>
  <si>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</si>
  <si>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</si>
  <si>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</si>
  <si>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</si>
  <si>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</si>
  <si>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</si>
  <si>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</si>
  <si>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</si>
  <si>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</si>
  <si>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</si>
  <si>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</si>
  <si>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</si>
  <si>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</si>
  <si>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</si>
  <si>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</si>
  <si>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</si>
  <si>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</si>
  <si>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</si>
  <si>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</si>
  <si>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</si>
  <si>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</si>
  <si>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</si>
  <si>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</si>
  <si>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</si>
  <si>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</si>
  <si>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</si>
  <si>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</si>
  <si>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</si>
  <si>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</si>
  <si>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</si>
  <si>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</si>
  <si>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</si>
  <si>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</si>
  <si>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</si>
  <si>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</si>
  <si>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</si>
  <si>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</si>
  <si>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</si>
  <si>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</si>
  <si>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</si>
  <si>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</si>
  <si>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</si>
  <si>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</si>
  <si>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</si>
  <si>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</si>
  <si>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</si>
  <si>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</si>
  <si>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</si>
  <si>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</si>
  <si>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</si>
  <si>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</si>
  <si>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</si>
  <si>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</si>
  <si>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</si>
  <si>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</si>
  <si>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</si>
  <si>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</si>
  <si>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</si>
  <si>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</si>
  <si>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</si>
  <si>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</si>
  <si>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</si>
  <si>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</si>
  <si>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</si>
  <si>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</si>
  <si>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</si>
  <si>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</si>
  <si>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</si>
  <si>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</si>
  <si>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</si>
  <si>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</si>
  <si>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</si>
  <si>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</si>
  <si>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</si>
  <si>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</si>
  <si>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</si>
  <si>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</si>
  <si>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</si>
  <si>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</si>
  <si>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</si>
  <si>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</si>
  <si>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</si>
  <si>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</si>
  <si>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</si>
  <si>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</si>
  <si>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</si>
  <si>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</si>
  <si>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</si>
  <si>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</si>
  <si>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</si>
  <si>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</si>
  <si>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</si>
  <si>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</si>
  <si>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</si>
  <si>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</si>
  <si>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</si>
  <si>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</si>
  <si>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</si>
  <si>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</si>
  <si>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</si>
  <si>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</si>
  <si>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</si>
  <si>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</si>
  <si>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</si>
  <si>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</si>
  <si>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</si>
  <si>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</si>
  <si>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</si>
  <si>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</si>
  <si>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</si>
  <si>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</si>
  <si>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</si>
  <si>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</si>
  <si>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</si>
  <si>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</si>
  <si>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</si>
  <si>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</si>
  <si>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</si>
  <si>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</si>
  <si>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</si>
  <si>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</si>
  <si>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</si>
  <si>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</si>
  <si>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</si>
  <si>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</si>
  <si>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</si>
  <si>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</si>
  <si>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</si>
  <si>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</si>
  <si>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</si>
  <si>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</si>
  <si>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</si>
  <si>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</si>
  <si>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</si>
  <si>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</si>
  <si>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</si>
  <si>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</si>
  <si>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</si>
  <si>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</si>
  <si>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</si>
  <si>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</si>
  <si>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</si>
  <si>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</si>
  <si>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</si>
  <si>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</si>
  <si>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</si>
  <si>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</si>
  <si>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</si>
  <si>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</si>
  <si>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</si>
  <si>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</si>
  <si>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</si>
  <si>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</si>
  <si>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</si>
  <si>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</si>
  <si>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</si>
  <si>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</si>
  <si>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</si>
  <si>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</si>
  <si>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</si>
  <si>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</si>
  <si>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</si>
  <si>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</si>
  <si>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</si>
  <si>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</si>
  <si>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</si>
  <si>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</si>
  <si>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</si>
  <si>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</si>
  <si>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</si>
  <si>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</si>
  <si>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</si>
  <si>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</si>
  <si>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</si>
  <si>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</si>
  <si>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</si>
  <si>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</si>
  <si>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</si>
  <si>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</si>
  <si>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</si>
  <si>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</si>
  <si>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</si>
  <si>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</si>
  <si>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</si>
  <si>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</si>
  <si>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</si>
  <si>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</si>
  <si>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</si>
  <si>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</si>
  <si>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</si>
  <si>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</si>
  <si>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</si>
  <si>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</si>
  <si>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</si>
  <si>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</si>
  <si>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</si>
  <si>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</si>
  <si>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</si>
  <si>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</si>
  <si>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</si>
  <si>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</si>
  <si>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</si>
  <si>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</si>
  <si>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</si>
  <si>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</si>
  <si>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</si>
  <si>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</si>
  <si>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</si>
  <si>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</si>
  <si>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</si>
  <si>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</si>
  <si>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</si>
  <si>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</si>
  <si>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</si>
  <si>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</si>
  <si>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</si>
  <si>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</si>
  <si>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</si>
  <si>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</si>
  <si>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</si>
  <si>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</si>
  <si>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</si>
  <si>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</si>
  <si>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</si>
  <si>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</si>
  <si>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</si>
  <si>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</si>
  <si>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</si>
  <si>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</si>
  <si>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</si>
  <si>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</si>
  <si>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</si>
  <si>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</si>
  <si>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</si>
  <si>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</si>
  <si>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</si>
  <si>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</si>
  <si>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</si>
  <si>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</si>
  <si>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</si>
  <si>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</si>
  <si>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</si>
  <si>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</si>
  <si>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</si>
  <si>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</si>
  <si>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</si>
  <si>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</si>
  <si>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</si>
  <si>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</si>
  <si>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</si>
  <si>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</si>
  <si>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</si>
  <si>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</si>
  <si>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</si>
  <si>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</si>
  <si>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</si>
  <si>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</si>
  <si>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</si>
  <si>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</si>
  <si>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</si>
  <si>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</si>
  <si>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</si>
  <si>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</si>
  <si>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</si>
  <si>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</si>
  <si>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</si>
  <si>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</si>
  <si>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</si>
  <si>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</si>
  <si>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</si>
  <si>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</si>
  <si>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</si>
  <si>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</si>
  <si>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</si>
  <si>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</si>
  <si>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</si>
  <si>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</si>
  <si>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</si>
  <si>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</si>
  <si>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</si>
  <si>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</si>
  <si>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</si>
  <si>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</si>
  <si>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</si>
  <si>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</si>
  <si>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</si>
  <si>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</si>
  <si>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</si>
  <si>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</si>
  <si>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</si>
  <si>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</si>
  <si>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</si>
  <si>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</si>
  <si>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</si>
  <si>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</si>
  <si>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</si>
  <si>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</si>
  <si>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</si>
  <si>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</si>
  <si>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</si>
  <si>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</si>
  <si>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</si>
  <si>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</si>
  <si>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</si>
  <si>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</si>
  <si>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</si>
  <si>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</si>
  <si>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</si>
  <si>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</si>
  <si>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</si>
  <si>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</si>
  <si>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</si>
  <si>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</si>
  <si>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</si>
  <si>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</si>
  <si>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</si>
  <si>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</si>
  <si>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</si>
  <si>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</si>
  <si>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</si>
  <si>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</si>
  <si>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</si>
  <si>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</si>
  <si>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</si>
  <si>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</si>
  <si>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</si>
  <si>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</si>
  <si>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</si>
  <si>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</si>
  <si>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</si>
  <si>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</si>
  <si>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</si>
  <si>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</si>
  <si>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</si>
  <si>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</si>
  <si>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</si>
  <si>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</si>
  <si>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</si>
  <si>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</si>
  <si>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</si>
  <si>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</si>
  <si>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</si>
  <si>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</si>
  <si>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</si>
  <si>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</si>
  <si>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</si>
  <si>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</si>
  <si>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</si>
  <si>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</si>
  <si>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</si>
  <si>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</si>
  <si>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</si>
  <si>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</si>
  <si>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</si>
  <si>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</si>
  <si>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</si>
  <si>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</si>
  <si>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</si>
  <si>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</si>
  <si>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</si>
  <si>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</si>
  <si>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</si>
  <si>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</si>
  <si>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</si>
  <si>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</si>
  <si>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</si>
  <si>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</si>
  <si>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</si>
  <si>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</si>
  <si>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</si>
  <si>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</si>
  <si>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</si>
  <si>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</si>
  <si>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</si>
  <si>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</si>
  <si>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</si>
  <si>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</si>
  <si>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</si>
  <si>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</si>
  <si>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</si>
  <si>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</si>
  <si>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</si>
  <si>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</si>
  <si>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</si>
  <si>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</si>
  <si>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</si>
  <si>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</si>
  <si>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</si>
  <si>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</si>
  <si>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</si>
  <si>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</si>
  <si>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</si>
  <si>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</si>
  <si>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</si>
  <si>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</si>
  <si>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</si>
  <si>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</si>
  <si>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</si>
  <si>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</si>
  <si>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</si>
  <si>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</si>
  <si>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</si>
  <si>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</si>
  <si>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</si>
  <si>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</si>
  <si>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</si>
  <si>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</si>
  <si>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</si>
  <si>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</si>
  <si>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</si>
  <si>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</si>
  <si>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</si>
  <si>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</si>
  <si>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</si>
  <si>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</si>
  <si>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</si>
  <si>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</si>
  <si>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</si>
  <si>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</si>
  <si>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</si>
  <si>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</si>
  <si>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</si>
  <si>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</si>
  <si>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</si>
  <si>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</si>
  <si>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</si>
  <si>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</si>
  <si>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</si>
  <si>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</si>
  <si>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</si>
  <si>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</si>
  <si>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</si>
  <si>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</si>
  <si>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</si>
  <si>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</si>
  <si>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</si>
  <si>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</si>
  <si>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</si>
  <si>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</si>
  <si>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</si>
  <si>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</si>
  <si>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</si>
  <si>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</si>
  <si>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</si>
  <si>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</si>
  <si>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</si>
  <si>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</si>
  <si>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</si>
  <si>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</si>
  <si>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</si>
  <si>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</si>
  <si>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</si>
  <si>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</si>
  <si>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</si>
  <si>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</si>
  <si>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</si>
  <si>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</si>
  <si>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</si>
  <si>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</si>
  <si>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</si>
  <si>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</si>
  <si>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</si>
  <si>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</si>
  <si>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</si>
  <si>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</si>
  <si>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</si>
  <si>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</si>
  <si>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</si>
  <si>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</si>
  <si>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</si>
  <si>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</si>
  <si>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</si>
  <si>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</si>
  <si>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</si>
  <si>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</si>
  <si>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</si>
  <si>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</si>
  <si>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</si>
  <si>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</si>
  <si>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</si>
  <si>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</si>
  <si>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</si>
  <si>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</si>
  <si>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</si>
  <si>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</si>
  <si>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</si>
  <si>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</si>
  <si>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</si>
  <si>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</si>
  <si>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</si>
  <si>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</si>
  <si>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</si>
  <si>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</si>
  <si>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</si>
  <si>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</si>
  <si>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</si>
  <si>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</si>
  <si>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</si>
  <si>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</si>
  <si>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</si>
  <si>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</si>
  <si>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</si>
  <si>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</si>
  <si>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</si>
  <si>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</si>
  <si>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</si>
  <si>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</si>
  <si>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</si>
  <si>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</si>
  <si>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</si>
  <si>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</si>
  <si>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</si>
  <si>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</si>
  <si>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</si>
  <si>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</si>
  <si>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</si>
  <si>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</si>
  <si>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</si>
  <si>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</si>
  <si>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</si>
  <si>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</si>
  <si>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</si>
  <si>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</si>
  <si>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</si>
  <si>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</si>
  <si>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</si>
  <si>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</si>
  <si>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</si>
  <si>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</si>
  <si>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</si>
  <si>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</si>
  <si>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</si>
  <si>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</si>
  <si>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</si>
  <si>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</si>
  <si>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</si>
  <si>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</si>
  <si>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</si>
  <si>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</si>
  <si>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</si>
  <si>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</si>
  <si>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</si>
  <si>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</si>
  <si>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</si>
  <si>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</si>
  <si>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</si>
  <si>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</si>
  <si>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</si>
  <si>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</si>
  <si>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</si>
  <si>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</si>
  <si>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</si>
  <si>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</si>
  <si>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</si>
  <si>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</si>
  <si>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</si>
  <si>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</si>
  <si>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</si>
  <si>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</si>
  <si>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</si>
  <si>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</si>
  <si>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</si>
  <si>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</si>
  <si>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</si>
  <si>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</si>
  <si>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</si>
  <si>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</si>
  <si>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</si>
  <si>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</si>
  <si>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</si>
  <si>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</si>
  <si>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</si>
  <si>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</si>
  <si>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</si>
  <si>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</si>
  <si>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</si>
  <si>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</si>
  <si>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</si>
  <si>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</si>
  <si>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</si>
  <si>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</si>
  <si>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</si>
  <si>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</si>
  <si>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</si>
  <si>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</si>
  <si>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</si>
  <si>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</si>
  <si>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</si>
  <si>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</si>
  <si>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</si>
  <si>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</si>
  <si>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</si>
  <si>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</si>
  <si>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</si>
  <si>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</si>
  <si>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</si>
  <si>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</si>
  <si>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</si>
  <si>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</si>
  <si>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</si>
  <si>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</si>
  <si>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</si>
  <si>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</si>
  <si>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</si>
  <si>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</si>
  <si>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</si>
  <si>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</si>
  <si>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</si>
  <si>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</si>
  <si>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</si>
  <si>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</si>
  <si>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</si>
  <si>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</si>
  <si>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</si>
  <si>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</si>
  <si>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</si>
  <si>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</si>
  <si>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</si>
  <si>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</si>
  <si>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</si>
  <si>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</si>
  <si>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</si>
  <si>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</si>
  <si>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</si>
  <si>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</si>
  <si>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</si>
  <si>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</si>
  <si>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</si>
  <si>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</si>
  <si>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</si>
  <si>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</si>
  <si>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</si>
  <si>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</si>
  <si>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</si>
  <si>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</si>
  <si>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</si>
  <si>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</si>
  <si>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</si>
  <si>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</si>
  <si>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</si>
  <si>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</si>
  <si>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</si>
  <si>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</si>
  <si>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</si>
  <si>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</si>
  <si>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</si>
  <si>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</si>
  <si>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</si>
  <si>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</si>
  <si>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</si>
  <si>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</si>
  <si>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</si>
  <si>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</si>
  <si>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</si>
  <si>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</si>
  <si>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</si>
  <si>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</si>
  <si>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</si>
  <si>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</si>
  <si>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</si>
  <si>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</si>
  <si>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</si>
  <si>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</si>
  <si>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</si>
  <si>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</si>
  <si>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</si>
  <si>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</si>
  <si>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</si>
  <si>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</si>
  <si>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</si>
  <si>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</si>
  <si>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</si>
  <si>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</si>
  <si>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</si>
  <si>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</si>
  <si>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</si>
  <si>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</si>
  <si>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</si>
  <si>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</si>
  <si>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</si>
  <si>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</si>
  <si>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</si>
  <si>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</si>
  <si>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</si>
  <si>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</si>
  <si>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</si>
  <si>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</si>
  <si>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</si>
  <si>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</si>
  <si>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</si>
  <si>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</si>
  <si>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</si>
  <si>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</si>
  <si>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</si>
  <si>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</si>
  <si>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</si>
  <si>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</si>
  <si>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</si>
  <si>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</si>
  <si>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</si>
  <si>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</si>
  <si>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</si>
  <si>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</si>
  <si>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</si>
  <si>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</si>
  <si>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</si>
  <si>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</si>
  <si>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</si>
  <si>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</si>
  <si>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</si>
  <si>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</si>
  <si>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</si>
  <si>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</si>
  <si>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</si>
  <si>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</si>
  <si>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</si>
  <si>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</si>
  <si>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</si>
  <si>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</si>
  <si>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</si>
  <si>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</si>
  <si>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</si>
  <si>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</si>
  <si>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</si>
  <si>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</si>
  <si>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</si>
  <si>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</si>
  <si>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</si>
  <si>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</si>
  <si>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</si>
  <si>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</si>
  <si>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</si>
  <si>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</si>
  <si>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</si>
  <si>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</si>
  <si>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</si>
  <si>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</si>
  <si>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</si>
  <si>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</si>
  <si>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</si>
  <si>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</si>
  <si>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</si>
  <si>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</si>
  <si>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</si>
  <si>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</si>
  <si>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</si>
  <si>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</si>
  <si>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</si>
  <si>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</si>
  <si>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</si>
  <si>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</si>
  <si>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</si>
  <si>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</si>
  <si>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</si>
  <si>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</si>
  <si>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</si>
  <si>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</si>
  <si>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</si>
  <si>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</si>
  <si>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</si>
  <si>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</si>
  <si>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</si>
  <si>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</si>
  <si>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</si>
  <si>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</si>
  <si>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</si>
  <si>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</si>
  <si>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</si>
  <si>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</si>
  <si>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</si>
  <si>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</si>
  <si>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</si>
  <si>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</si>
  <si>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</si>
  <si>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</si>
  <si>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</si>
  <si>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</si>
  <si>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</si>
  <si>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</si>
  <si>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</si>
  <si>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</si>
  <si>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</si>
  <si>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</si>
  <si>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</si>
  <si>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</si>
  <si>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</si>
  <si>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</si>
  <si>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</si>
  <si>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</si>
  <si>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</si>
  <si>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</si>
  <si>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</si>
  <si>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</si>
  <si>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</si>
  <si>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</si>
  <si>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</si>
  <si>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</si>
  <si>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</si>
  <si>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</si>
  <si>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</si>
  <si>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</si>
  <si>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</si>
  <si>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</si>
  <si>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</si>
  <si>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</si>
  <si>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</si>
  <si>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</si>
  <si>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</si>
  <si>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</si>
  <si>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</si>
  <si>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</si>
  <si>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</si>
  <si>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</si>
  <si>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</si>
  <si>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</si>
  <si>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</si>
  <si>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</si>
  <si>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</si>
  <si>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</si>
  <si>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</si>
  <si>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</si>
  <si>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</si>
  <si>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</si>
  <si>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</si>
  <si>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</si>
  <si>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</si>
  <si>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</si>
  <si>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</si>
  <si>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</si>
  <si>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</si>
  <si>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</si>
  <si>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</si>
  <si>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</si>
  <si>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</si>
  <si>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</si>
  <si>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</si>
  <si>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</si>
  <si>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</si>
  <si>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</si>
  <si>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</si>
  <si>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</si>
  <si>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</si>
  <si>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</si>
  <si>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</si>
  <si>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</si>
  <si>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</si>
  <si>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</si>
  <si>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</si>
  <si>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</si>
  <si>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</si>
  <si>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</si>
  <si>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</si>
  <si>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</si>
  <si>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</si>
  <si>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</si>
  <si>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</si>
  <si>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</si>
  <si>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</si>
  <si>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</si>
  <si>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</si>
  <si>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</si>
  <si>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</si>
  <si>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</si>
  <si>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</si>
  <si>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</si>
  <si>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</si>
  <si>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</si>
  <si>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</si>
  <si>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</si>
  <si>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</si>
  <si>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</si>
  <si>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</si>
  <si>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</si>
  <si>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</si>
  <si>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</si>
  <si>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</si>
  <si>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</si>
  <si>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</si>
  <si>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</si>
  <si>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</si>
  <si>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</si>
  <si>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</si>
  <si>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</si>
  <si>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</si>
  <si>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</si>
  <si>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</si>
  <si>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</si>
  <si>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</si>
  <si>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</si>
  <si>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</si>
  <si>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</si>
  <si>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</si>
  <si>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</si>
  <si>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</si>
  <si>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</si>
  <si>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</si>
  <si>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</si>
  <si>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</si>
  <si>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</si>
  <si>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</si>
  <si>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</si>
  <si>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</si>
  <si>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</si>
  <si>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</si>
  <si>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</si>
  <si>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</si>
  <si>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</si>
  <si>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</si>
  <si>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</si>
  <si>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</si>
  <si>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</si>
  <si>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</si>
  <si>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</si>
  <si>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</si>
  <si>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</si>
  <si>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</si>
  <si>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</si>
  <si>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</si>
  <si>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</si>
  <si>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</si>
  <si>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</si>
  <si>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</si>
  <si>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</si>
  <si>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</si>
  <si>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</si>
  <si>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</si>
  <si>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</si>
  <si>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</si>
  <si>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</si>
  <si>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</si>
  <si>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</si>
  <si>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</si>
  <si>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</si>
  <si>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</si>
  <si>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</si>
  <si>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</si>
  <si>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</si>
  <si>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</si>
  <si>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</si>
  <si>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</si>
  <si>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</si>
  <si>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</si>
  <si>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</si>
  <si>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</si>
  <si>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</si>
  <si>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</si>
  <si>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</si>
  <si>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</si>
  <si>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</si>
  <si>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</si>
  <si>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</si>
  <si>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</si>
  <si>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</si>
  <si>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</si>
  <si>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</si>
  <si>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</si>
  <si>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</si>
  <si>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</si>
  <si>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</si>
  <si>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</si>
  <si>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</si>
  <si>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</si>
  <si>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</si>
  <si>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</si>
  <si>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</si>
  <si>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</si>
  <si>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</si>
  <si>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</si>
  <si>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</si>
  <si>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</si>
  <si>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</si>
  <si>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</si>
  <si>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</si>
  <si>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</si>
  <si>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</si>
  <si>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</si>
  <si>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</si>
  <si>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</si>
  <si>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</si>
  <si>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</si>
  <si>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</si>
  <si>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</si>
  <si>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</si>
  <si>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</si>
  <si>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</si>
  <si>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</si>
  <si>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</si>
  <si>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</si>
  <si>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</si>
  <si>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</si>
  <si>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</si>
  <si>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</si>
  <si>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</si>
  <si>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</si>
  <si>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</si>
  <si>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</si>
  <si>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</si>
  <si>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</si>
  <si>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</si>
  <si>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</si>
  <si>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</si>
  <si>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</si>
  <si>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</si>
  <si>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</si>
  <si>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</si>
  <si>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</si>
  <si>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</si>
  <si>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</si>
  <si>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</si>
  <si>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</si>
  <si>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</si>
  <si>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</si>
  <si>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</si>
  <si>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</si>
  <si>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</si>
  <si>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</si>
  <si>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</si>
  <si>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</si>
  <si>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</si>
  <si>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</si>
  <si>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</si>
  <si>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</si>
  <si>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</si>
  <si>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</si>
  <si>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</si>
  <si>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</si>
  <si>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</si>
  <si>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</si>
  <si>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</si>
  <si>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</si>
  <si>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</si>
  <si>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</si>
  <si>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</si>
  <si>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</si>
  <si>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</si>
  <si>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</si>
  <si>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</si>
  <si>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</si>
  <si>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</si>
  <si>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</si>
  <si>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</si>
  <si>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</si>
  <si>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</si>
  <si>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</si>
  <si>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</si>
  <si>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</si>
  <si>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</si>
  <si>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</si>
  <si>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</si>
  <si>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</si>
  <si>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</si>
  <si>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</si>
  <si>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</si>
  <si>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</si>
  <si>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</si>
  <si>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</si>
  <si>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</si>
  <si>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</si>
  <si>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</si>
  <si>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</si>
  <si>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</si>
  <si>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</si>
  <si>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</si>
  <si>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</si>
  <si>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</si>
  <si>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</si>
  <si>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</si>
  <si>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</si>
  <si>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</si>
  <si>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</si>
  <si>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</si>
  <si>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</si>
  <si>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</si>
  <si>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</si>
  <si>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</si>
  <si>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</si>
  <si>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</si>
  <si>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</si>
  <si>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</si>
  <si>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</si>
  <si>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</si>
  <si>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</si>
  <si>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</si>
  <si>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</si>
  <si>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</si>
  <si>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</si>
  <si>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</si>
  <si>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</si>
  <si>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</si>
  <si>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</si>
  <si>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</si>
  <si>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</si>
  <si>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</si>
  <si>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</si>
  <si>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</si>
  <si>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</si>
  <si>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</si>
  <si>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</si>
  <si>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</si>
  <si>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</si>
  <si>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</si>
  <si>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</si>
  <si>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</si>
  <si>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</si>
  <si>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</si>
  <si>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</si>
  <si>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</si>
  <si>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</si>
  <si>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</si>
  <si>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</si>
  <si>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</si>
  <si>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</si>
  <si>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</si>
  <si>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</si>
  <si>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</si>
  <si>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</si>
  <si>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</si>
  <si>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</si>
  <si>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</si>
  <si>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</si>
  <si>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</si>
  <si>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</si>
  <si>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</si>
  <si>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</si>
  <si>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</si>
  <si>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</si>
  <si>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</si>
  <si>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</si>
  <si>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</si>
  <si>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</si>
  <si>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</si>
  <si>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</si>
  <si>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</si>
  <si>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</si>
  <si>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</si>
  <si>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</si>
  <si>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</si>
  <si>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</si>
  <si>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</si>
  <si>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</si>
  <si>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</si>
  <si>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</si>
  <si>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</si>
  <si>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</si>
  <si>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</si>
  <si>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</si>
  <si>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</si>
  <si>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</si>
  <si>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</si>
  <si>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</si>
  <si>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</si>
  <si>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</si>
  <si>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</si>
  <si>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</si>
  <si>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</si>
  <si>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</si>
  <si>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</si>
  <si>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</si>
  <si>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</si>
  <si>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</si>
  <si>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</si>
  <si>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</si>
  <si>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</si>
  <si>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</si>
  <si>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</si>
  <si>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</si>
  <si>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</si>
  <si>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</si>
  <si>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</si>
  <si>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</si>
  <si>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</si>
  <si>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</si>
  <si>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</si>
  <si>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</si>
  <si>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</si>
  <si>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</si>
  <si>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</si>
  <si>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</si>
  <si>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</si>
  <si>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</si>
  <si>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</si>
  <si>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</si>
  <si>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</si>
  <si>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</si>
  <si>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</si>
  <si>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</si>
  <si>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</si>
  <si>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</si>
  <si>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</si>
  <si>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</si>
  <si>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</si>
  <si>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</si>
  <si>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</si>
  <si>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</si>
  <si>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</si>
  <si>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</si>
  <si>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</si>
  <si>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</si>
  <si>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</si>
  <si>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</si>
  <si>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</si>
  <si>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</si>
  <si>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</si>
  <si>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</si>
  <si>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</si>
  <si>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</si>
  <si>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</si>
  <si>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</si>
  <si>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</si>
  <si>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</si>
  <si>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</si>
  <si>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</si>
  <si>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</si>
  <si>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</si>
  <si>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</si>
  <si>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</si>
  <si>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</si>
  <si>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</si>
  <si>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</si>
  <si>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</si>
  <si>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</si>
  <si>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</si>
  <si>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</si>
  <si>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</si>
  <si>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</si>
  <si>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</si>
  <si>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</si>
  <si>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</si>
  <si>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</si>
  <si>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</si>
  <si>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</si>
  <si>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</si>
  <si>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</si>
  <si>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</si>
  <si>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</si>
  <si>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</si>
  <si>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</si>
  <si>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</si>
  <si>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</si>
  <si>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</si>
  <si>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</si>
  <si>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</si>
  <si>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</si>
  <si>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</si>
  <si>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</si>
  <si>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</si>
  <si>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</si>
  <si>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</si>
  <si>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</si>
  <si>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</si>
  <si>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</si>
  <si>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</si>
  <si>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</si>
  <si>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</si>
  <si>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</si>
  <si>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</si>
  <si>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</si>
  <si>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</si>
  <si>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</si>
  <si>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</si>
  <si>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</si>
  <si>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</si>
  <si>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</si>
  <si>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</si>
  <si>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</si>
  <si>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</si>
  <si>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</si>
  <si>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</si>
  <si>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</si>
  <si>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</si>
  <si>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</si>
  <si>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</si>
  <si>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</si>
  <si>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</si>
  <si>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</si>
  <si>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</si>
  <si>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</si>
  <si>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</si>
  <si>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</si>
  <si>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</si>
  <si>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</si>
  <si>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</si>
  <si>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</si>
  <si>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</si>
  <si>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</si>
  <si>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</si>
  <si>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</si>
  <si>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</si>
  <si>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</si>
  <si>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</si>
  <si>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</si>
  <si>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</si>
  <si>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</si>
  <si>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</si>
  <si>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</si>
  <si>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</si>
  <si>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</si>
  <si>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</si>
  <si>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</si>
  <si>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</si>
  <si>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</si>
  <si>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</si>
  <si>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</si>
  <si>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</si>
  <si>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</si>
  <si>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</si>
  <si>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</si>
  <si>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</si>
  <si>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</si>
  <si>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</si>
  <si>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</si>
  <si>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</si>
  <si>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</si>
  <si>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</si>
  <si>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</si>
  <si>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</si>
  <si>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</si>
  <si>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</si>
  <si>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</si>
  <si>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</si>
  <si>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</si>
  <si>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</si>
  <si>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</si>
  <si>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</si>
  <si>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</si>
  <si>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</si>
  <si>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</si>
  <si>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</si>
  <si>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</si>
  <si>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</si>
  <si>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</si>
  <si>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</si>
  <si>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</si>
  <si>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</si>
  <si>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</si>
  <si>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</si>
  <si>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</si>
  <si>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</si>
  <si>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</si>
  <si>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</si>
  <si>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</si>
  <si>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</si>
  <si>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</si>
  <si>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</si>
  <si>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</si>
  <si>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</si>
  <si>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</si>
  <si>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</si>
  <si>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</si>
  <si>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</si>
  <si>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</si>
  <si>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</si>
  <si>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</si>
  <si>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</si>
  <si>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</si>
  <si>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</si>
  <si>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</si>
  <si>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</si>
  <si>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</si>
  <si>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</si>
  <si>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</si>
  <si>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</si>
  <si>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</si>
  <si>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</si>
  <si>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</si>
  <si>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</si>
  <si>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</si>
  <si>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</si>
  <si>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</si>
  <si>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</si>
  <si>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</si>
  <si>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</si>
  <si>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</si>
  <si>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</si>
  <si>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</si>
  <si>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</si>
  <si>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</si>
  <si>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</si>
  <si>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</si>
  <si>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</si>
  <si>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</si>
  <si>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</si>
  <si>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</si>
  <si>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</si>
  <si>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</si>
  <si>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</si>
  <si>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</si>
  <si>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</si>
  <si>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</si>
  <si>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</si>
  <si>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</si>
  <si>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</si>
  <si>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</si>
  <si>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</si>
  <si>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</si>
  <si>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</si>
  <si>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</si>
  <si>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</si>
  <si>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</si>
  <si>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</si>
  <si>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</si>
  <si>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</si>
  <si>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</si>
  <si>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</si>
  <si>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</si>
  <si>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</si>
  <si>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</si>
  <si>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</si>
  <si>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</si>
  <si>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</si>
  <si>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</si>
  <si>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</si>
  <si>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</si>
  <si>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</si>
  <si>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</si>
  <si>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</si>
  <si>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</si>
  <si>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</si>
  <si>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</si>
  <si>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</si>
  <si>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</si>
  <si>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</si>
  <si>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</si>
  <si>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</si>
  <si>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</si>
  <si>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</si>
  <si>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</si>
  <si>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</si>
  <si>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</si>
  <si>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</si>
  <si>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</si>
  <si>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</si>
  <si>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</si>
  <si>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</si>
  <si>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</si>
  <si>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</si>
  <si>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</si>
  <si>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</si>
  <si>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</si>
  <si>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</si>
  <si>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</si>
  <si>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</si>
  <si>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</si>
  <si>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</si>
  <si>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</si>
  <si>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</si>
  <si>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</si>
  <si>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</si>
  <si>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</si>
  <si>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</si>
  <si>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</si>
  <si>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</si>
  <si>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</si>
  <si>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</si>
  <si>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</si>
  <si>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</si>
  <si>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</si>
  <si>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</si>
  <si>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</si>
  <si>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</si>
  <si>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</si>
  <si>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</si>
  <si>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</si>
  <si>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</si>
  <si>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</si>
  <si>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</si>
  <si>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</si>
  <si>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</si>
  <si>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</si>
  <si>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</si>
  <si>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</si>
  <si>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</si>
  <si>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</si>
  <si>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</si>
  <si>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</si>
  <si>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</si>
  <si>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</si>
  <si>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</si>
  <si>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</si>
  <si>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</si>
  <si>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</si>
  <si>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</si>
  <si>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</si>
  <si>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</si>
  <si>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</si>
  <si>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</si>
  <si>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</si>
  <si>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</si>
  <si>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</si>
  <si>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</si>
  <si>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</si>
  <si>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</si>
  <si>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</si>
  <si>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</si>
  <si>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</si>
  <si>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</si>
  <si>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</si>
  <si>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</si>
  <si>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</si>
  <si>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</si>
  <si>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</si>
  <si>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</si>
  <si>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</si>
  <si>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</si>
  <si>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</si>
  <si>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</si>
  <si>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</si>
  <si>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</si>
  <si>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</si>
  <si>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</si>
  <si>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</si>
  <si>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</si>
  <si>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</si>
  <si>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</si>
  <si>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</si>
  <si>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</si>
  <si>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</si>
  <si>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</si>
  <si>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</si>
  <si>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</si>
  <si>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</si>
  <si>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</si>
  <si>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</si>
  <si>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</si>
  <si>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</si>
  <si>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</si>
  <si>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</si>
  <si>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</si>
  <si>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</si>
  <si>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</si>
  <si>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</si>
  <si>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</si>
  <si>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</si>
  <si>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</si>
  <si>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</si>
  <si>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</si>
  <si>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</si>
  <si>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</si>
  <si>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</si>
  <si>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</si>
  <si>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</si>
  <si>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</si>
  <si>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</si>
  <si>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</si>
  <si>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</si>
  <si>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</si>
  <si>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</si>
  <si>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</si>
  <si>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</si>
  <si>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</si>
  <si>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</si>
  <si>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</si>
  <si>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</si>
  <si>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</si>
  <si>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</si>
  <si>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</si>
  <si>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</si>
  <si>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</si>
  <si>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</si>
  <si>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</si>
  <si>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</si>
  <si>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</si>
  <si>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</si>
  <si>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</si>
  <si>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</si>
  <si>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</si>
  <si>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</si>
  <si>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</si>
  <si>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</si>
  <si>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</si>
  <si>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</si>
  <si>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</si>
  <si>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</si>
  <si>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</si>
  <si>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</si>
  <si>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</si>
  <si>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</si>
  <si>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</si>
  <si>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</si>
  <si>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</si>
  <si>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</si>
  <si>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</si>
  <si>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</si>
  <si>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</si>
  <si>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</si>
  <si>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</si>
  <si>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</si>
  <si>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</si>
  <si>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</si>
  <si>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</si>
  <si>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</si>
  <si>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</si>
  <si>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</si>
  <si>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</si>
  <si>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</si>
  <si>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</si>
  <si>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</si>
  <si>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</si>
  <si>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</si>
  <si>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</si>
  <si>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</si>
  <si>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</si>
  <si>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</si>
  <si>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</si>
  <si>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</si>
  <si>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</si>
  <si>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</si>
  <si>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</si>
  <si>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</si>
  <si>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</si>
  <si>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</si>
  <si>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</si>
  <si>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</si>
  <si>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</si>
  <si>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</si>
  <si>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</si>
  <si>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</si>
  <si>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</si>
  <si>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</si>
  <si>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</si>
  <si>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</si>
  <si>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</si>
  <si>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</si>
  <si>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</si>
  <si>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</si>
  <si>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</si>
  <si>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</si>
  <si>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</si>
  <si>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</si>
  <si>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</si>
  <si>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</si>
  <si>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</si>
  <si>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</si>
  <si>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</si>
  <si>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</si>
  <si>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</si>
  <si>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</si>
  <si>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</si>
  <si>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</si>
  <si>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</si>
  <si>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</si>
  <si>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</si>
  <si>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</si>
  <si>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</si>
  <si>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</si>
  <si>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</si>
  <si>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</si>
  <si>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</si>
  <si>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</si>
  <si>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</si>
  <si>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</si>
  <si>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</si>
  <si>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</si>
  <si>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</si>
  <si>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</si>
  <si>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</si>
  <si>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</si>
  <si>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</si>
  <si>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</si>
  <si>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</si>
  <si>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</si>
  <si>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</si>
  <si>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</si>
  <si>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</si>
  <si>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</si>
  <si>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</si>
  <si>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</si>
  <si>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</si>
  <si>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</si>
  <si>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</si>
  <si>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</si>
  <si>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</si>
  <si>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</si>
  <si>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</si>
  <si>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</si>
  <si>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</si>
  <si>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</si>
  <si>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</si>
  <si>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</si>
  <si>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</si>
  <si>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</si>
  <si>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</si>
  <si>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</si>
  <si>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</si>
  <si>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</si>
  <si>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</si>
  <si>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</si>
  <si>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</si>
  <si>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</si>
  <si>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</si>
  <si>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</si>
  <si>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</si>
  <si>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</si>
  <si>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</si>
  <si>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</si>
  <si>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</si>
  <si>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</si>
  <si>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</si>
  <si>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</si>
  <si>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</si>
  <si>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</si>
  <si>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</si>
  <si>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</si>
  <si>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</si>
  <si>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</si>
  <si>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</si>
  <si>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</si>
  <si>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</si>
  <si>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</si>
  <si>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</si>
  <si>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</si>
  <si>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</si>
  <si>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</si>
  <si>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</si>
  <si>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</si>
  <si>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</si>
  <si>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</si>
  <si>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</si>
  <si>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</si>
  <si>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</si>
  <si>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</si>
  <si>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</si>
  <si>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</si>
  <si>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</si>
  <si>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</si>
  <si>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</si>
  <si>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</si>
  <si>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</si>
  <si>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</si>
  <si>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</si>
  <si>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</si>
  <si>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</si>
  <si>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</si>
  <si>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</si>
  <si>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</si>
  <si>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</si>
  <si>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</si>
  <si>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</si>
  <si>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</si>
  <si>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</si>
  <si>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</si>
  <si>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</si>
  <si>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</si>
  <si>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</si>
  <si>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</si>
  <si>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</si>
  <si>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</si>
  <si>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</si>
  <si>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</si>
  <si>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</si>
  <si>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</si>
  <si>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</si>
  <si>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</si>
  <si>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</si>
  <si>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</si>
  <si>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</si>
  <si>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</si>
  <si>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</si>
  <si>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</si>
  <si>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</si>
  <si>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</si>
  <si>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</si>
  <si>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</si>
  <si>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</si>
  <si>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</si>
  <si>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</si>
  <si>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</si>
  <si>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</si>
  <si>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</si>
  <si>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</si>
  <si>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</si>
  <si>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</si>
  <si>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</si>
  <si>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</si>
  <si>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</si>
  <si>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</si>
  <si>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</si>
  <si>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</si>
  <si>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</si>
  <si>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</si>
  <si>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</si>
  <si>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</si>
  <si>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</si>
  <si>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</si>
  <si>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</si>
  <si>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</si>
  <si>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</si>
  <si>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</si>
  <si>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</si>
  <si>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</si>
  <si>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</si>
  <si>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</si>
  <si>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</si>
  <si>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</si>
  <si>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</si>
  <si>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</si>
  <si>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</si>
  <si>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</si>
  <si>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</si>
  <si>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</si>
  <si>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</si>
  <si>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</si>
  <si>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</si>
  <si>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</si>
  <si>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</si>
  <si>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</si>
  <si>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</si>
  <si>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</si>
  <si>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</si>
  <si>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</si>
  <si>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</si>
  <si>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</si>
  <si>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</si>
  <si>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</si>
  <si>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</si>
  <si>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</si>
  <si>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</si>
  <si>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</si>
  <si>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</si>
  <si>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</si>
  <si>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</si>
  <si>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</si>
  <si>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</si>
  <si>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</si>
  <si>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</si>
  <si>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</si>
  <si>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</si>
  <si>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</si>
  <si>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</si>
  <si>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</si>
  <si>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</si>
  <si>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</si>
  <si>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</si>
  <si>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</si>
  <si>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</si>
  <si>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</si>
  <si>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</si>
  <si>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</si>
  <si>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</si>
  <si>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</si>
  <si>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</si>
  <si>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</si>
  <si>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</si>
  <si>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</si>
  <si>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</si>
  <si>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</si>
  <si>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</si>
  <si>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</si>
  <si>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</si>
  <si>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</si>
  <si>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</si>
  <si>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</si>
  <si>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</si>
  <si>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</si>
  <si>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</si>
  <si>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</si>
  <si>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</si>
  <si>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</si>
  <si>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</si>
  <si>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</si>
  <si>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</si>
  <si>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</si>
  <si>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</si>
  <si>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</si>
  <si>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</si>
  <si>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</si>
  <si>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</si>
  <si>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</si>
  <si>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</si>
  <si>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</si>
  <si>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</si>
  <si>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</si>
  <si>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</si>
  <si>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</si>
  <si>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</si>
  <si>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</si>
  <si>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</si>
  <si>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</si>
  <si>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</si>
  <si>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</si>
  <si>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</si>
  <si>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</si>
  <si>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</si>
  <si>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</si>
  <si>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</si>
  <si>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</si>
  <si>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</si>
  <si>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</si>
  <si>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</si>
  <si>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</si>
  <si>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</si>
  <si>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</si>
  <si>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</si>
  <si>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</si>
  <si>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</si>
  <si>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</si>
  <si>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</si>
  <si>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</si>
  <si>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</si>
  <si>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</si>
  <si>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</si>
  <si>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</si>
  <si>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</si>
  <si>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</si>
  <si>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</si>
  <si>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</si>
  <si>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</si>
  <si>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</si>
  <si>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</si>
  <si>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</si>
  <si>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</si>
  <si>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</si>
  <si>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</si>
  <si>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</si>
  <si>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</si>
  <si>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</si>
  <si>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</si>
  <si>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</si>
  <si>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</si>
  <si>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</si>
  <si>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</si>
  <si>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</si>
  <si>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</si>
  <si>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</si>
  <si>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</si>
  <si>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</si>
  <si>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</si>
  <si>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</si>
  <si>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</si>
  <si>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</si>
  <si>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</si>
  <si>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</si>
  <si>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</si>
  <si>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</si>
  <si>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</si>
  <si>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</si>
  <si>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</si>
  <si>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</si>
  <si>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</si>
  <si>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</si>
  <si>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</si>
  <si>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</si>
  <si>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</si>
  <si>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</si>
  <si>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</si>
  <si>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</si>
  <si>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</si>
  <si>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</si>
  <si>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</si>
  <si>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</si>
  <si>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</si>
  <si>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</si>
  <si>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</si>
  <si>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</si>
  <si>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</si>
  <si>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</si>
  <si>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</si>
  <si>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</si>
  <si>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</si>
  <si>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</si>
  <si>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</si>
  <si>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</si>
  <si>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</si>
  <si>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</si>
  <si>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</si>
  <si>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</si>
  <si>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</si>
  <si>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</si>
  <si>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</si>
  <si>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</si>
  <si>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</si>
  <si>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</si>
  <si>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</si>
  <si>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</si>
  <si>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</si>
  <si>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</si>
  <si>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</si>
  <si>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</si>
  <si>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</si>
  <si>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</si>
  <si>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</si>
  <si>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</si>
  <si>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</si>
  <si>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</si>
  <si>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</si>
  <si>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</si>
  <si>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</si>
  <si>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</si>
  <si>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</si>
  <si>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</si>
  <si>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</si>
  <si>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</si>
  <si>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</si>
  <si>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</si>
  <si>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</si>
  <si>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</si>
  <si>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</si>
  <si>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</si>
  <si>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</si>
  <si>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</si>
  <si>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</si>
  <si>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</si>
  <si>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</si>
  <si>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</si>
  <si>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</si>
  <si>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</si>
  <si>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</si>
  <si>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</si>
  <si>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</si>
  <si>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</si>
  <si>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</si>
  <si>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</si>
  <si>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</si>
  <si>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</si>
  <si>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</si>
  <si>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</si>
  <si>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</si>
  <si>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</si>
  <si>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</si>
  <si>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</si>
  <si>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</si>
  <si>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</si>
  <si>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</si>
  <si>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</si>
  <si>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</si>
  <si>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</si>
  <si>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</si>
  <si>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</si>
  <si>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</si>
  <si>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</si>
  <si>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</si>
  <si>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</si>
  <si>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</si>
  <si>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</si>
  <si>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</si>
  <si>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</si>
  <si>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</si>
  <si>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</si>
  <si>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</si>
  <si>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</si>
  <si>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</si>
  <si>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</si>
  <si>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</si>
  <si>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</si>
  <si>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</si>
  <si>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</si>
  <si>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</si>
  <si>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</si>
  <si>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</si>
  <si>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</si>
  <si>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</si>
  <si>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</si>
  <si>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</si>
  <si>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</si>
  <si>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</si>
  <si>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</si>
  <si>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</si>
  <si>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</si>
  <si>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</si>
  <si>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</si>
  <si>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</si>
  <si>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</si>
  <si>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</si>
  <si>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</si>
  <si>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</si>
  <si>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</si>
  <si>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</si>
  <si>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</si>
  <si>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</si>
  <si>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</si>
  <si>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</si>
  <si>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</si>
  <si>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</si>
  <si>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</si>
  <si>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</si>
  <si>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</si>
  <si>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</si>
  <si>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</si>
  <si>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</si>
  <si>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</si>
  <si>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</si>
  <si>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</si>
  <si>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</si>
  <si>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</si>
  <si>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</si>
  <si>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</si>
  <si>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</si>
  <si>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</si>
  <si>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</si>
  <si>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</si>
  <si>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</si>
  <si>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</si>
  <si>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</si>
  <si>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</si>
  <si>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</si>
  <si>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</si>
  <si>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</si>
  <si>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</si>
  <si>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</si>
  <si>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</si>
  <si>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</si>
  <si>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</si>
  <si>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</si>
  <si>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</si>
  <si>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</si>
  <si>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</si>
  <si>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</si>
  <si>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</si>
  <si>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</si>
  <si>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</si>
  <si>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</si>
  <si>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</si>
  <si>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</si>
  <si>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</si>
  <si>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</si>
  <si>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</si>
  <si>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</si>
  <si>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</si>
  <si>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</si>
  <si>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</si>
  <si>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</si>
  <si>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</si>
  <si>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</si>
  <si>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</si>
  <si>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</si>
  <si>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</si>
  <si>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</si>
  <si>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</si>
  <si>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</si>
  <si>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</si>
  <si>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</si>
  <si>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</si>
  <si>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</si>
  <si>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</si>
  <si>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</si>
  <si>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</si>
  <si>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</si>
  <si>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</si>
  <si>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</si>
  <si>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</si>
  <si>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</si>
  <si>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</si>
  <si>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</si>
  <si>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</si>
  <si>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</si>
  <si>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</si>
  <si>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</si>
  <si>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</si>
  <si>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</si>
  <si>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</si>
  <si>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</si>
  <si>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</si>
  <si>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</si>
  <si>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</si>
  <si>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</si>
  <si>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</si>
  <si>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</si>
  <si>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</si>
  <si>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</si>
  <si>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</si>
  <si>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</si>
  <si>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</si>
  <si>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</si>
  <si>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</si>
  <si>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</si>
  <si>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</si>
  <si>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</si>
  <si>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</si>
  <si>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</si>
  <si>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</si>
  <si>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</si>
  <si>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</si>
  <si>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</si>
  <si>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</si>
  <si>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</si>
  <si>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</si>
  <si>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</si>
  <si>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</si>
  <si>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</si>
  <si>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</si>
  <si>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</si>
  <si>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</si>
  <si>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</si>
  <si>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</si>
  <si>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</si>
  <si>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</si>
  <si>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</si>
  <si>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</si>
  <si>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</si>
  <si>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</si>
  <si>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</si>
  <si>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</si>
  <si>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</si>
  <si>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</si>
  <si>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</si>
  <si>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</si>
  <si>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</si>
  <si>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</si>
  <si>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</si>
  <si>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</si>
  <si>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</si>
  <si>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</si>
  <si>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</si>
  <si>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</si>
  <si>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</si>
  <si>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</si>
  <si>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</si>
  <si>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</si>
  <si>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</si>
  <si>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</si>
  <si>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</si>
  <si>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</si>
  <si>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</si>
  <si>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</si>
  <si>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</si>
  <si>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</si>
  <si>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</si>
  <si>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</si>
  <si>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</si>
  <si>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</si>
  <si>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</si>
  <si>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</si>
  <si>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</si>
  <si>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</si>
  <si>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</si>
  <si>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</si>
  <si>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</si>
  <si>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</si>
  <si>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</si>
  <si>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</si>
  <si>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</si>
  <si>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</si>
  <si>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</si>
  <si>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</si>
  <si>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</si>
  <si>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</si>
  <si>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</si>
  <si>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</si>
  <si>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</si>
  <si>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</si>
  <si>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</si>
  <si>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</si>
  <si>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</si>
  <si>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</si>
  <si>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</si>
  <si>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</si>
  <si>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</si>
  <si>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</si>
  <si>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</si>
  <si>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</si>
  <si>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</si>
  <si>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</si>
  <si>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</si>
  <si>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</si>
  <si>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</si>
  <si>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</si>
  <si>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</si>
  <si>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</si>
  <si>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</si>
  <si>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</si>
  <si>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</si>
  <si>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</si>
  <si>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</si>
  <si>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</si>
  <si>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</si>
  <si>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</si>
  <si>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</si>
  <si>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</si>
  <si>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</si>
  <si>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</si>
  <si>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</si>
  <si>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</si>
  <si>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</si>
  <si>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</si>
  <si>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</si>
  <si>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</si>
  <si>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</si>
  <si>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</si>
  <si>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</si>
  <si>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</si>
  <si>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</si>
  <si>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</si>
  <si>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</si>
  <si>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</si>
  <si>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</si>
  <si>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</si>
  <si>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</si>
  <si>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</si>
  <si>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</si>
  <si>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</si>
  <si>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</si>
  <si>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</si>
  <si>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</si>
  <si>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</si>
  <si>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</si>
  <si>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</si>
  <si>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</si>
  <si>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</si>
  <si>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</si>
  <si>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</si>
  <si>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</si>
  <si>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</si>
  <si>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</si>
  <si>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</si>
  <si>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</si>
  <si>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</si>
  <si>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</si>
  <si>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</si>
  <si>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</si>
  <si>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</si>
  <si>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</si>
  <si>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</si>
  <si>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</si>
  <si>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</si>
  <si>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</si>
  <si>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</si>
  <si>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</si>
  <si>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</si>
  <si>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</si>
  <si>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</si>
  <si>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</si>
  <si>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</si>
  <si>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</si>
  <si>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</si>
  <si>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</si>
  <si>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</si>
  <si>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</si>
  <si>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</si>
  <si>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</si>
  <si>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</si>
  <si>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</si>
  <si>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</si>
  <si>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</si>
  <si>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</si>
  <si>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</si>
  <si>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</si>
  <si>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</si>
  <si>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</si>
  <si>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</si>
  <si>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</si>
  <si>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</si>
  <si>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</si>
  <si>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</si>
  <si>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</si>
  <si>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</si>
  <si>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</si>
  <si>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</si>
  <si>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</si>
  <si>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</si>
  <si>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</si>
  <si>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</si>
  <si>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</si>
  <si>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</si>
  <si>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</si>
  <si>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</si>
  <si>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</si>
  <si>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</si>
  <si>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</si>
  <si>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</si>
  <si>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</si>
  <si>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</si>
  <si>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</si>
  <si>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</si>
  <si>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</si>
  <si>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</si>
  <si>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</si>
  <si>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</si>
  <si>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</si>
  <si>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</si>
  <si>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</si>
  <si>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</si>
  <si>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</si>
  <si>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</si>
  <si>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</si>
  <si>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</si>
  <si>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</si>
  <si>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</si>
  <si>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</si>
  <si>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</si>
  <si>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</si>
  <si>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</si>
  <si>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</si>
  <si>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</si>
  <si>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</si>
  <si>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</si>
  <si>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</si>
  <si>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</si>
  <si>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</si>
  <si>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</si>
  <si>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</si>
  <si>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</si>
  <si>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</si>
  <si>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</si>
  <si>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</si>
  <si>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</si>
  <si>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</si>
  <si>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</si>
  <si>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</si>
  <si>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</si>
  <si>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</si>
  <si>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</si>
  <si>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</si>
  <si>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</si>
  <si>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</si>
  <si>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</si>
  <si>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</si>
  <si>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</si>
  <si>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</si>
  <si>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</si>
  <si>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</si>
  <si>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</si>
  <si>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</si>
  <si>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</si>
  <si>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</si>
  <si>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</si>
  <si>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</si>
  <si>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</si>
  <si>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</si>
  <si>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</si>
  <si>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</si>
  <si>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</si>
  <si>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</si>
  <si>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</si>
  <si>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</si>
  <si>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</si>
  <si>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</si>
  <si>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</si>
  <si>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</si>
  <si>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</si>
  <si>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</si>
  <si>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</si>
  <si>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</si>
  <si>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</si>
  <si>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</si>
  <si>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</si>
  <si>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</si>
  <si>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</si>
  <si>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</si>
  <si>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</si>
  <si>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</si>
  <si>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</si>
  <si>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</si>
  <si>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</si>
  <si>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</si>
  <si>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</si>
  <si>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</si>
  <si>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</si>
  <si>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</si>
  <si>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</si>
  <si>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</si>
  <si>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</si>
  <si>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</si>
  <si>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</si>
  <si>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</si>
  <si>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</si>
  <si>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</si>
  <si>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</si>
  <si>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</si>
  <si>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</si>
  <si>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</si>
  <si>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</si>
  <si>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</si>
  <si>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</si>
  <si>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</si>
  <si>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</si>
  <si>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</si>
  <si>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</si>
  <si>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</si>
  <si>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</si>
  <si>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</si>
  <si>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</si>
  <si>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</si>
  <si>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</si>
  <si>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</si>
  <si>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</si>
  <si>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</si>
  <si>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</si>
  <si>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</si>
  <si>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</si>
  <si>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</si>
  <si>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</si>
  <si>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</si>
  <si>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</si>
  <si>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</si>
  <si>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</si>
  <si>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</si>
  <si>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</si>
  <si>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</si>
  <si>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</si>
  <si>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</si>
  <si>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</si>
  <si>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</si>
  <si>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</si>
  <si>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</si>
  <si>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</si>
  <si>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</si>
  <si>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</si>
  <si>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</si>
  <si>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</si>
  <si>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</si>
  <si>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</si>
  <si>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</si>
  <si>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</si>
  <si>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</si>
  <si>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</si>
  <si>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</si>
  <si>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</si>
  <si>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</si>
  <si>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</si>
  <si>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</si>
  <si>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</si>
  <si>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</si>
  <si>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</si>
  <si>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</si>
  <si>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</si>
  <si>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</si>
  <si>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</si>
  <si>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</si>
  <si>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</si>
  <si>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</si>
  <si>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</si>
  <si>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</si>
  <si>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</si>
  <si>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</si>
  <si>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</si>
  <si>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</si>
  <si>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</si>
  <si>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</si>
  <si>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</si>
  <si>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</si>
  <si>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</si>
  <si>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</si>
  <si>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</si>
  <si>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</si>
  <si>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</si>
  <si>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</si>
  <si>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</si>
  <si>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</si>
  <si>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</si>
  <si>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</si>
  <si>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</si>
  <si>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</si>
  <si>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</si>
  <si>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</si>
  <si>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</si>
  <si>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</si>
  <si>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</si>
  <si>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</si>
  <si>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</si>
  <si>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</si>
  <si>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</si>
  <si>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</si>
  <si>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</si>
  <si>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</si>
  <si>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</si>
  <si>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</si>
  <si>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</si>
  <si>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</si>
  <si>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</si>
  <si>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</si>
  <si>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</si>
  <si>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</si>
  <si>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</si>
  <si>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</si>
  <si>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</si>
  <si>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</si>
  <si>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</si>
  <si>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</si>
  <si>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</si>
  <si>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</si>
  <si>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</si>
  <si>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</si>
  <si>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</si>
  <si>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</si>
  <si>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</si>
  <si>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</si>
  <si>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</si>
  <si>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</si>
  <si>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</si>
  <si>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</si>
  <si>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</si>
  <si>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</si>
  <si>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</si>
  <si>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</si>
  <si>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</si>
  <si>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</si>
  <si>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</si>
  <si>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</si>
  <si>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</si>
  <si>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</si>
  <si>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</si>
  <si>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</si>
  <si>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</si>
  <si>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</si>
  <si>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</si>
  <si>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</si>
  <si>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</si>
  <si>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</si>
  <si>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</si>
  <si>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</si>
  <si>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</si>
  <si>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</si>
  <si>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</si>
  <si>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</si>
  <si>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</si>
  <si>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</si>
  <si>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</si>
  <si>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</si>
  <si>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</si>
  <si>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</si>
  <si>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</si>
  <si>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</si>
  <si>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</si>
  <si>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</si>
  <si>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</si>
  <si>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</si>
  <si>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</si>
  <si>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</si>
  <si>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</si>
  <si>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</si>
  <si>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</si>
  <si>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</si>
  <si>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</si>
  <si>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</si>
  <si>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</si>
  <si>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</si>
  <si>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</si>
  <si>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</si>
  <si>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</si>
  <si>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</si>
  <si>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</si>
  <si>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</si>
  <si>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</si>
  <si>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</si>
  <si>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</si>
  <si>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</si>
  <si>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</si>
  <si>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</si>
  <si>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</si>
  <si>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</si>
  <si>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</si>
  <si>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</si>
  <si>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</si>
  <si>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</si>
  <si>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</si>
  <si>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</si>
  <si>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</si>
  <si>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</si>
  <si>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</si>
  <si>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</si>
  <si>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</si>
  <si>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</si>
  <si>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</si>
  <si>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</si>
  <si>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</si>
  <si>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</si>
  <si>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</si>
  <si>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</si>
  <si>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</si>
  <si>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</si>
  <si>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</si>
  <si>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</si>
  <si>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</si>
  <si>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</si>
  <si>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</si>
  <si>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</si>
  <si>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</si>
  <si>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</si>
  <si>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</si>
  <si>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</si>
  <si>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</si>
  <si>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</si>
  <si>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</si>
  <si>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</si>
  <si>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</si>
  <si>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</si>
  <si>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</si>
  <si>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</si>
  <si>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</si>
  <si>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</si>
  <si>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</si>
  <si>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</si>
  <si>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</si>
  <si>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</si>
  <si>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</si>
  <si>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</si>
  <si>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</si>
  <si>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</si>
  <si>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</si>
  <si>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</si>
  <si>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</si>
  <si>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</si>
  <si>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</si>
  <si>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</si>
  <si>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</si>
  <si>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</si>
  <si>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</si>
  <si>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</si>
  <si>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</si>
  <si>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</si>
  <si>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</si>
  <si>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</si>
  <si>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</si>
  <si>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</si>
  <si>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</si>
  <si>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</si>
  <si>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</si>
  <si>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</si>
  <si>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</si>
  <si>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</si>
  <si>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</si>
  <si>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</si>
  <si>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</si>
  <si>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</si>
  <si>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</si>
  <si>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</si>
  <si>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</si>
  <si>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</si>
  <si>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</si>
  <si>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</si>
  <si>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</si>
  <si>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</si>
  <si>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</si>
  <si>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</si>
  <si>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</si>
  <si>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</si>
  <si>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</si>
  <si>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</si>
  <si>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</si>
  <si>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</si>
  <si>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</si>
  <si>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</si>
  <si>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</si>
  <si>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</si>
  <si>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</si>
  <si>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</si>
  <si>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</si>
  <si>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</si>
  <si>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</si>
  <si>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</si>
  <si>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</si>
  <si>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</si>
  <si>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</si>
  <si>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</si>
  <si>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</si>
  <si>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</si>
  <si>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</si>
  <si>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</si>
  <si>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</si>
  <si>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</si>
  <si>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</si>
  <si>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</si>
  <si>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</si>
  <si>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</si>
  <si>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</si>
  <si>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</si>
  <si>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</si>
  <si>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</si>
  <si>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</si>
  <si>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</si>
  <si>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</si>
  <si>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</si>
  <si>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</si>
  <si>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</si>
  <si>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</si>
  <si>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</si>
  <si>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</si>
  <si>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</si>
  <si>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</si>
  <si>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</si>
  <si>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</si>
  <si>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</si>
  <si>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</si>
  <si>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</si>
  <si>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</si>
  <si>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</si>
  <si>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</si>
  <si>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</si>
  <si>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</si>
  <si>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</si>
  <si>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</si>
  <si>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</si>
  <si>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</si>
  <si>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</si>
  <si>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</si>
  <si>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</si>
  <si>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</si>
  <si>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</si>
  <si>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</si>
  <si>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</si>
  <si>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</si>
  <si>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</si>
  <si>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</si>
  <si>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</si>
  <si>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</si>
  <si>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</si>
  <si>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</si>
  <si>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</si>
  <si>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</si>
  <si>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</si>
  <si>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</si>
  <si>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</si>
  <si>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</si>
  <si>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</si>
  <si>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</si>
  <si>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</si>
  <si>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</si>
  <si>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</si>
  <si>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</si>
  <si>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</si>
  <si>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</si>
  <si>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</si>
  <si>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</si>
  <si>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</si>
  <si>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</si>
  <si>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</si>
  <si>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</si>
  <si>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</si>
  <si>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</si>
  <si>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</si>
  <si>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</si>
  <si>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</si>
  <si>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</si>
  <si>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</si>
  <si>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</si>
  <si>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</si>
  <si>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</si>
  <si>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</si>
  <si>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</si>
  <si>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</si>
  <si>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</si>
  <si>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</si>
  <si>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</si>
  <si>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</si>
  <si>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</si>
  <si>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</si>
  <si>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</si>
  <si>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</si>
  <si>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</si>
  <si>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</si>
  <si>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</si>
  <si>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</si>
  <si>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</si>
  <si>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</si>
  <si>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</si>
  <si>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</si>
  <si>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</si>
  <si>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</si>
  <si>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</si>
  <si>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</si>
  <si>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</si>
  <si>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</si>
  <si>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</si>
  <si>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</si>
  <si>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</si>
  <si>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</si>
  <si>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</si>
  <si>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</si>
  <si>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</si>
  <si>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</si>
  <si>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</si>
  <si>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</si>
  <si>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</si>
  <si>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</si>
  <si>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</si>
  <si>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</si>
  <si>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</si>
  <si>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</si>
  <si>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</si>
  <si>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</si>
  <si>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</si>
  <si>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</si>
  <si>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</si>
  <si>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</si>
  <si>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</si>
  <si>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</si>
  <si>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</si>
  <si>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</si>
  <si>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</si>
  <si>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</si>
  <si>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</si>
  <si>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</si>
  <si>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</si>
  <si>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</si>
  <si>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</si>
  <si>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</si>
  <si>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</si>
  <si>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</si>
  <si>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</si>
  <si>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</si>
  <si>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</si>
  <si>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</si>
  <si>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</si>
  <si>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</si>
  <si>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</si>
  <si>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</si>
  <si>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</si>
  <si>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</si>
  <si>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</si>
  <si>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</si>
  <si>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</si>
  <si>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</si>
  <si>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</si>
  <si>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</si>
  <si>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</si>
  <si>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</si>
  <si>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</si>
  <si>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</si>
  <si>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</si>
  <si>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</si>
  <si>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</si>
  <si>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</si>
  <si>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</si>
  <si>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</si>
  <si>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</si>
  <si>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</si>
  <si>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</si>
  <si>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</si>
  <si>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</si>
  <si>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</si>
  <si>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</si>
  <si>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</si>
  <si>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</si>
  <si>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</si>
  <si>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</si>
  <si>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</si>
  <si>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</si>
  <si>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</si>
  <si>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</si>
  <si>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</si>
  <si>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</si>
  <si>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</si>
  <si>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</si>
  <si>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</si>
  <si>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</si>
  <si>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</si>
  <si>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</si>
  <si>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</si>
  <si>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</si>
  <si>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</si>
  <si>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</si>
  <si>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</si>
  <si>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</si>
  <si>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</si>
  <si>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</si>
  <si>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</si>
  <si>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</si>
  <si>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</si>
  <si>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</si>
  <si>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</si>
  <si>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</si>
  <si>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</si>
  <si>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</si>
  <si>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</si>
  <si>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</si>
  <si>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</si>
  <si>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</si>
  <si>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</si>
  <si>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</si>
  <si>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</si>
  <si>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</si>
  <si>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</si>
  <si>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</si>
  <si>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</si>
  <si>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</si>
  <si>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</si>
  <si>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</si>
  <si>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</si>
  <si>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</si>
  <si>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</si>
  <si>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</si>
  <si>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</si>
  <si>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</si>
  <si>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</si>
  <si>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</si>
  <si>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</si>
  <si>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</si>
  <si>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</si>
  <si>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</si>
  <si>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</si>
  <si>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</si>
  <si>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</si>
  <si>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</si>
  <si>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</si>
  <si>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</si>
  <si>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</si>
  <si>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</si>
  <si>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</si>
  <si>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</si>
  <si>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</si>
  <si>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</si>
  <si>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</si>
  <si>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</si>
  <si>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</si>
  <si>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</si>
  <si>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</si>
  <si>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</si>
  <si>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</si>
  <si>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</si>
  <si>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</si>
  <si>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</si>
  <si>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</si>
  <si>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</si>
  <si>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</si>
  <si>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</si>
  <si>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</si>
  <si>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</si>
  <si>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</si>
  <si>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</si>
  <si>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</si>
  <si>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</si>
  <si>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</si>
  <si>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</si>
  <si>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</si>
  <si>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</si>
  <si>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</si>
  <si>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</si>
  <si>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</si>
  <si>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</si>
  <si>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</si>
  <si>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</si>
  <si>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</si>
  <si>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</si>
  <si>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</si>
  <si>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</si>
  <si>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</si>
  <si>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</si>
  <si>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</si>
  <si>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</si>
  <si>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</si>
  <si>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</si>
  <si>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</si>
  <si>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</si>
  <si>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</si>
  <si>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</si>
  <si>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</si>
  <si>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</si>
  <si>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</si>
  <si>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</si>
  <si>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</si>
  <si>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</si>
  <si>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</si>
  <si>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</si>
  <si>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</si>
  <si>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</si>
  <si>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</si>
  <si>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</si>
  <si>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</si>
  <si>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</si>
  <si>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</si>
  <si>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</si>
  <si>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</si>
  <si>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</si>
  <si>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</si>
  <si>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</si>
  <si>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</si>
  <si>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</si>
  <si>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</si>
  <si>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</si>
  <si>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</si>
  <si>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</si>
  <si>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</si>
  <si>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</si>
  <si>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</si>
  <si>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</si>
  <si>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</si>
  <si>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</si>
  <si>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</si>
  <si>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</si>
  <si>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</si>
  <si>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</si>
  <si>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</si>
  <si>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</si>
  <si>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</si>
  <si>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</si>
  <si>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</si>
  <si>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</si>
  <si>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</si>
  <si>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</si>
  <si>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</si>
  <si>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</si>
  <si>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</si>
  <si>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</si>
  <si>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</si>
  <si>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</si>
  <si>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</si>
  <si>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</si>
  <si>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</si>
  <si>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</si>
  <si>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</si>
  <si>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</si>
  <si>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</si>
  <si>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</si>
  <si>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</si>
  <si>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</si>
  <si>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</si>
  <si>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</si>
  <si>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</si>
  <si>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</si>
  <si>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</si>
  <si>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</si>
  <si>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</si>
  <si>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</si>
  <si>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</si>
  <si>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</si>
  <si>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</si>
  <si>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</si>
  <si>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</si>
  <si>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</si>
  <si>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</si>
  <si>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</si>
  <si>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</si>
  <si>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</si>
  <si>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</si>
  <si>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</si>
  <si>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</si>
  <si>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</si>
  <si>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</si>
  <si>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</si>
  <si>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</si>
  <si>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</si>
  <si>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</si>
  <si>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</si>
  <si>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</si>
  <si>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</si>
  <si>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</si>
  <si>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</si>
  <si>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</si>
  <si>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</si>
  <si>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</si>
  <si>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</si>
  <si>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</si>
  <si>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</si>
  <si>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</si>
  <si>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</si>
  <si>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</si>
  <si>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</si>
  <si>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</si>
  <si>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</si>
  <si>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</si>
  <si>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</si>
  <si>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</si>
  <si>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</si>
  <si>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</si>
  <si>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</si>
  <si>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</si>
  <si>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</si>
  <si>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</si>
  <si>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</si>
  <si>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</si>
  <si>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</si>
  <si>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</si>
  <si>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</si>
  <si>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</si>
  <si>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</si>
  <si>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</si>
  <si>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</si>
  <si>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</si>
  <si>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</si>
  <si>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</si>
  <si>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</si>
  <si>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</si>
  <si>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</si>
  <si>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</si>
  <si>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</si>
  <si>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</si>
  <si>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</si>
  <si>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</si>
  <si>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</si>
  <si>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</si>
  <si>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</si>
  <si>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</si>
  <si>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</si>
  <si>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</si>
  <si>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</si>
  <si>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</si>
  <si>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</si>
  <si>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</si>
  <si>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</si>
  <si>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</si>
  <si>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</si>
  <si>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</si>
  <si>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</si>
  <si>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</si>
  <si>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</si>
  <si>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</si>
  <si>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</si>
  <si>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</si>
  <si>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</si>
  <si>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</si>
  <si>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</si>
  <si>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</si>
  <si>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</si>
  <si>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</si>
  <si>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</si>
  <si>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</si>
  <si>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</si>
  <si>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</si>
  <si>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</si>
  <si>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</si>
  <si>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</si>
  <si>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</si>
  <si>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</si>
  <si>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</si>
  <si>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</si>
  <si>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</si>
  <si>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</si>
  <si>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</si>
  <si>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</si>
  <si>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</si>
  <si>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</si>
  <si>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</si>
  <si>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</si>
  <si>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</si>
  <si>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</si>
  <si>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</si>
  <si>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</si>
  <si>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</si>
  <si>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</si>
  <si>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</si>
  <si>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</si>
  <si>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</si>
  <si>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</si>
  <si>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</si>
  <si>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</si>
  <si>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</si>
  <si>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</si>
  <si>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</si>
  <si>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</si>
  <si>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</si>
  <si>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</si>
  <si>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</si>
  <si>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</si>
  <si>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</si>
  <si>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</si>
  <si>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</si>
  <si>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</si>
  <si>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</si>
  <si>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</si>
  <si>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</si>
  <si>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</si>
  <si>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</si>
  <si>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</si>
  <si>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</si>
  <si>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</si>
  <si>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</si>
  <si>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</si>
  <si>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</si>
  <si>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</si>
  <si>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</si>
  <si>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</si>
  <si>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</si>
  <si>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</si>
  <si>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</si>
  <si>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</si>
  <si>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</si>
  <si>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</si>
  <si>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</si>
  <si>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</si>
  <si>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</si>
  <si>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</si>
  <si>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</si>
  <si>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</si>
  <si>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</si>
  <si>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</si>
  <si>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</si>
  <si>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</si>
  <si>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</si>
  <si>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</si>
  <si>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</si>
  <si>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</si>
  <si>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</si>
  <si>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</si>
  <si>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</si>
  <si>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</si>
  <si>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</si>
  <si>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</si>
  <si>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</si>
  <si>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</si>
  <si>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</si>
  <si>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</si>
  <si>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</si>
  <si>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</si>
  <si>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</si>
  <si>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</si>
  <si>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</si>
  <si>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</si>
  <si>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</si>
  <si>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</si>
  <si>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</si>
  <si>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</si>
  <si>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</si>
  <si>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</si>
  <si>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</si>
  <si>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</si>
  <si>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</si>
  <si>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</si>
  <si>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</si>
  <si>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</si>
  <si>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</si>
  <si>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</si>
  <si>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</si>
  <si>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</si>
  <si>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</si>
  <si>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</si>
  <si>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</si>
  <si>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</si>
  <si>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</si>
  <si>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</si>
  <si>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</si>
  <si>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</si>
  <si>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</si>
  <si>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</si>
  <si>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</si>
  <si>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</si>
  <si>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</si>
  <si>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</si>
  <si>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</si>
  <si>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</si>
  <si>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</si>
  <si>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</si>
  <si>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</si>
  <si>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</si>
  <si>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</si>
  <si>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</si>
  <si>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</si>
  <si>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</si>
  <si>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</si>
  <si>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</si>
  <si>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</si>
  <si>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</si>
  <si>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</si>
  <si>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</si>
  <si>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</si>
  <si>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</si>
  <si>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</si>
  <si>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</si>
  <si>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</si>
  <si>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</si>
  <si>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</si>
  <si>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</si>
  <si>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</si>
  <si>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</si>
  <si>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</si>
  <si>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</si>
  <si>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</si>
  <si>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</si>
  <si>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</si>
  <si>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</si>
  <si>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</si>
  <si>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</si>
  <si>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</si>
  <si>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</si>
  <si>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</si>
  <si>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</si>
  <si>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</si>
  <si>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</si>
  <si>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</si>
  <si>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</si>
  <si>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</si>
  <si>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</si>
  <si>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</si>
  <si>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</si>
  <si>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</si>
  <si>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</si>
  <si>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</si>
  <si>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</si>
  <si>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</si>
  <si>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</si>
  <si>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</si>
  <si>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</si>
  <si>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</si>
  <si>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</si>
  <si>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</si>
  <si>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</si>
  <si>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</si>
  <si>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</si>
  <si>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</si>
  <si>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</si>
  <si>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</si>
  <si>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</si>
  <si>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</si>
  <si>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</si>
  <si>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</si>
  <si>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</si>
  <si>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</si>
  <si>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</si>
  <si>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</si>
  <si>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</si>
  <si>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</si>
  <si>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</si>
  <si>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</si>
  <si>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</si>
  <si>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</si>
  <si>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</si>
  <si>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</si>
  <si>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</si>
  <si>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</si>
  <si>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</si>
  <si>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</si>
  <si>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</si>
  <si>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</si>
  <si>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</si>
  <si>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</si>
  <si>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</si>
  <si>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</si>
  <si>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</si>
  <si>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</si>
  <si>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</si>
  <si>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</si>
  <si>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</si>
  <si>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</si>
  <si>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</si>
  <si>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</si>
  <si>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</si>
  <si>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</si>
  <si>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</si>
  <si>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</si>
  <si>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</si>
  <si>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</si>
  <si>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</si>
  <si>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</si>
  <si>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</si>
  <si>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</si>
  <si>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</si>
  <si>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</si>
  <si>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</si>
  <si>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</si>
  <si>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</si>
  <si>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</si>
  <si>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</si>
  <si>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</si>
  <si>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</si>
  <si>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</si>
  <si>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</si>
  <si>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</si>
  <si>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</si>
  <si>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</si>
  <si>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</si>
  <si>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</si>
  <si>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</si>
  <si>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</si>
  <si>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</si>
  <si>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</si>
  <si>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</si>
  <si>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</si>
  <si>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</si>
  <si>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</si>
  <si>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</si>
  <si>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</si>
  <si>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</si>
  <si>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</si>
  <si>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</si>
  <si>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</si>
  <si>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</si>
  <si>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</si>
  <si>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</si>
  <si>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</si>
  <si>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</si>
  <si>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</si>
  <si>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</si>
  <si>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</si>
  <si>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</si>
  <si>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</si>
  <si>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</si>
  <si>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</si>
  <si>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</si>
  <si>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</si>
  <si>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</si>
  <si>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</si>
  <si>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</si>
  <si>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</si>
  <si>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</si>
  <si>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</si>
  <si>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</si>
  <si>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</si>
  <si>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</si>
  <si>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</si>
  <si>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</si>
  <si>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</si>
  <si>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</si>
  <si>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</si>
  <si>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</si>
  <si>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</si>
  <si>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</si>
  <si>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</si>
  <si>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</si>
  <si>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</si>
  <si>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</si>
  <si>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</si>
  <si>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</si>
  <si>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</si>
  <si>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</si>
  <si>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</si>
  <si>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</si>
  <si>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</si>
  <si>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</si>
  <si>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</si>
  <si>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</si>
  <si>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</si>
  <si>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</si>
  <si>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</si>
  <si>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</si>
  <si>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</si>
  <si>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</si>
  <si>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</si>
  <si>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</si>
  <si>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</si>
  <si>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</si>
  <si>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</si>
  <si>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</si>
  <si>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</si>
  <si>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</si>
  <si>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</si>
  <si>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</si>
  <si>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</si>
  <si>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</si>
  <si>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</si>
  <si>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</si>
  <si>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</si>
  <si>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</si>
  <si>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</si>
  <si>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</si>
  <si>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</si>
  <si>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</si>
  <si>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</si>
  <si>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</si>
  <si>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</si>
  <si>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</si>
  <si>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</si>
  <si>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</si>
  <si>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</si>
  <si>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</si>
  <si>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</si>
  <si>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</si>
  <si>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</si>
  <si>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</si>
  <si>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</si>
  <si>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</si>
  <si>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</si>
  <si>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</si>
  <si>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</si>
  <si>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</si>
  <si>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</si>
  <si>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</si>
  <si>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</si>
  <si>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</si>
  <si>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</si>
  <si>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</si>
  <si>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</si>
  <si>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</si>
  <si>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</si>
  <si>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</si>
  <si>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</si>
  <si>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</si>
  <si>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</si>
  <si>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</si>
  <si>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</si>
  <si>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</si>
  <si>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</si>
  <si>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</si>
  <si>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</si>
  <si>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</si>
  <si>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</si>
  <si>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</si>
  <si>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</si>
  <si>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</si>
  <si>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</si>
  <si>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</si>
  <si>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</si>
  <si>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</si>
  <si>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</si>
  <si>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</si>
  <si>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</si>
  <si>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</si>
  <si>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</si>
  <si>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</si>
  <si>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</si>
  <si>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</si>
  <si>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</si>
  <si>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</si>
  <si>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</si>
  <si>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</si>
  <si>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</si>
  <si>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</si>
  <si>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</si>
  <si>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</si>
  <si>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</si>
  <si>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</si>
  <si>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</si>
  <si>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</si>
  <si>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</si>
  <si>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</si>
  <si>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</si>
  <si>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</si>
  <si>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</si>
  <si>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</si>
  <si>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</si>
  <si>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</si>
  <si>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</si>
  <si>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</si>
  <si>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</si>
  <si>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</si>
  <si>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</si>
  <si>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</si>
  <si>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</si>
  <si>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</si>
  <si>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</si>
  <si>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</si>
  <si>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</si>
  <si>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</si>
  <si>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</si>
  <si>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</si>
  <si>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</si>
  <si>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</si>
  <si>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</si>
  <si>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</si>
  <si>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</si>
  <si>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</si>
  <si>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</si>
  <si>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</si>
  <si>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</si>
  <si>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</si>
  <si>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</si>
  <si>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</si>
  <si>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</si>
  <si>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</si>
  <si>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</si>
  <si>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</si>
  <si>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</si>
  <si>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</si>
  <si>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</si>
  <si>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</si>
  <si>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</si>
  <si>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</si>
  <si>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</si>
  <si>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</si>
  <si>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</si>
  <si>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</si>
  <si>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</si>
  <si>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</si>
  <si>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</si>
  <si>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</si>
  <si>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</si>
  <si>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</si>
  <si>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</si>
  <si>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</si>
  <si>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</si>
  <si>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</si>
  <si>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</si>
  <si>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</si>
  <si>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</si>
  <si>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</si>
  <si>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</si>
  <si>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</si>
  <si>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</si>
  <si>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</si>
  <si>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</si>
  <si>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</si>
  <si>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</si>
  <si>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</si>
  <si>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</si>
  <si>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</si>
  <si>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</si>
  <si>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</si>
  <si>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</si>
  <si>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</si>
  <si>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</si>
  <si>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</si>
  <si>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</si>
  <si>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</si>
  <si>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</si>
  <si>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</si>
  <si>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</si>
  <si>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</si>
  <si>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</si>
  <si>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</si>
  <si>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</si>
  <si>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</si>
  <si>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</si>
  <si>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</si>
  <si>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</si>
  <si>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</si>
  <si>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</si>
  <si>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</si>
  <si>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</si>
  <si>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</si>
  <si>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</si>
  <si>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</si>
  <si>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</si>
  <si>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</si>
  <si>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</si>
  <si>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</si>
  <si>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</si>
  <si>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</si>
  <si>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</si>
  <si>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</si>
  <si>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</si>
  <si>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</si>
  <si>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</si>
  <si>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</si>
  <si>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</si>
  <si>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</si>
  <si>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</si>
  <si>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</si>
  <si>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</si>
  <si>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</si>
  <si>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</si>
  <si>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</si>
  <si>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</si>
  <si>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</si>
  <si>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</si>
  <si>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</si>
  <si>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</si>
  <si>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</si>
  <si>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</si>
  <si>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</si>
  <si>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</si>
  <si>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</si>
  <si>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</si>
  <si>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</si>
  <si>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</si>
  <si>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</si>
  <si>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</si>
  <si>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</si>
  <si>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</si>
  <si>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</si>
  <si>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</si>
  <si>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</si>
  <si>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</si>
  <si>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</si>
  <si>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</si>
  <si>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</si>
  <si>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</si>
  <si>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</si>
  <si>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</si>
  <si>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</si>
  <si>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</si>
  <si>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</si>
  <si>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</si>
  <si>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</si>
  <si>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</si>
  <si>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</si>
  <si>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</si>
  <si>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</si>
  <si>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</si>
  <si>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</si>
  <si>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</si>
  <si>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</si>
  <si>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</si>
  <si>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</si>
  <si>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</si>
  <si>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</si>
  <si>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</si>
  <si>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</si>
  <si>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</si>
  <si>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</si>
  <si>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</si>
  <si>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</si>
  <si>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</si>
  <si>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</si>
  <si>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</si>
  <si>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</si>
  <si>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</si>
  <si>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</si>
  <si>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</si>
  <si>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</si>
  <si>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</si>
  <si>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</si>
  <si>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</si>
  <si>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</si>
  <si>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</si>
  <si>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</si>
  <si>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</si>
  <si>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</si>
  <si>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</si>
  <si>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</si>
  <si>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</si>
  <si>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</si>
  <si>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</si>
  <si>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</si>
  <si>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</si>
  <si>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</si>
  <si>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</si>
  <si>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</si>
  <si>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</si>
  <si>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</si>
  <si>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</si>
  <si>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</si>
  <si>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</si>
  <si>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</si>
  <si>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</si>
  <si>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</si>
  <si>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</si>
  <si>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</si>
  <si>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</si>
  <si>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</si>
  <si>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</si>
  <si>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</si>
  <si>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</si>
  <si>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</si>
  <si>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</si>
  <si>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</si>
  <si>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</si>
  <si>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</si>
  <si>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</si>
  <si>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</si>
  <si>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</si>
  <si>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</si>
  <si>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</si>
  <si>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</si>
  <si>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</si>
  <si>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</si>
  <si>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</si>
  <si>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</si>
  <si>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</si>
  <si>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</si>
  <si>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</si>
  <si>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</si>
  <si>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</si>
  <si>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</si>
  <si>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</si>
  <si>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</si>
  <si>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</si>
  <si>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</si>
  <si>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</si>
  <si>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</si>
  <si>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</si>
  <si>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</si>
  <si>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</si>
  <si>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</si>
  <si>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</si>
  <si>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</si>
  <si>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</si>
  <si>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</si>
  <si>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</si>
  <si>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</si>
  <si>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</si>
  <si>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</si>
  <si>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</si>
  <si>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</si>
  <si>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</si>
  <si>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</si>
  <si>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</si>
  <si>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</si>
  <si>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</si>
  <si>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</si>
  <si>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</si>
  <si>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</si>
  <si>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</si>
  <si>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</si>
  <si>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</si>
  <si>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</si>
  <si>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</si>
  <si>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</si>
  <si>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</si>
  <si>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</si>
  <si>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</si>
  <si>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</si>
  <si>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</si>
  <si>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</si>
  <si>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</si>
  <si>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</si>
  <si>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</si>
  <si>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</si>
  <si>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</si>
  <si>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</si>
  <si>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</si>
  <si>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</si>
  <si>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</si>
  <si>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</si>
  <si>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</si>
  <si>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</si>
  <si>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</si>
  <si>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</si>
  <si>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</si>
  <si>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</si>
  <si>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</si>
  <si>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</si>
  <si>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</si>
  <si>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</si>
  <si>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</si>
  <si>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</si>
  <si>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</si>
  <si>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</si>
  <si>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</si>
  <si>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</si>
  <si>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</si>
  <si>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</si>
  <si>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</si>
  <si>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</si>
  <si>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</si>
  <si>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</si>
  <si>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</si>
  <si>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</si>
  <si>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</si>
  <si>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</si>
  <si>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</si>
  <si>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</si>
  <si>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</si>
  <si>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</si>
  <si>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</si>
  <si>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</si>
  <si>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</si>
  <si>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</si>
  <si>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</si>
  <si>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</si>
  <si>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</si>
  <si>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</si>
  <si>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</si>
  <si>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</si>
  <si>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</si>
  <si>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</si>
  <si>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</si>
  <si>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</si>
  <si>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</si>
  <si>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</si>
  <si>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</si>
  <si>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</si>
  <si>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</si>
  <si>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</si>
  <si>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</si>
  <si>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</si>
  <si>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</si>
  <si>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</si>
  <si>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</si>
  <si>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</si>
  <si>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</si>
  <si>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</si>
  <si>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</si>
  <si>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</si>
  <si>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</si>
  <si>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</si>
  <si>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</si>
  <si>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</si>
  <si>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</si>
  <si>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</si>
  <si>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</si>
  <si>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</si>
  <si>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</si>
  <si>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</si>
  <si>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</si>
  <si>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</si>
  <si>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</si>
  <si>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</si>
  <si>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</si>
  <si>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</si>
  <si>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</si>
  <si>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</si>
  <si>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</si>
  <si>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</si>
  <si>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</si>
  <si>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</si>
  <si>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</si>
  <si>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</si>
  <si>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</si>
  <si>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</si>
  <si>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</si>
  <si>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</si>
  <si>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</si>
  <si>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</si>
  <si>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</si>
  <si>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</si>
  <si>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</si>
  <si>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</si>
  <si>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</si>
  <si>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</si>
  <si>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</si>
  <si>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</si>
  <si>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</si>
  <si>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</si>
  <si>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</si>
  <si>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</si>
  <si>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</si>
  <si>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</si>
  <si>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</si>
  <si>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</si>
  <si>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</si>
  <si>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</si>
  <si>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</si>
  <si>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</si>
  <si>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</si>
  <si>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</si>
  <si>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</si>
  <si>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</si>
  <si>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</si>
  <si>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</si>
  <si>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</si>
  <si>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</si>
  <si>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</si>
  <si>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</si>
  <si>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</si>
  <si>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</si>
  <si>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</si>
  <si>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</si>
  <si>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</si>
  <si>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</si>
  <si>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</si>
  <si>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</si>
  <si>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</si>
  <si>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</si>
  <si>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</si>
  <si>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</si>
  <si>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</si>
  <si>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</si>
  <si>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</si>
  <si>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</si>
  <si>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</si>
  <si>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</si>
  <si>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</si>
  <si>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</si>
  <si>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</si>
  <si>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</si>
  <si>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</si>
  <si>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</si>
  <si>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</si>
  <si>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</si>
  <si>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</si>
  <si>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</si>
  <si>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</si>
  <si>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</si>
  <si>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</si>
  <si>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</si>
  <si>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</si>
  <si>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</si>
  <si>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</si>
  <si>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</si>
  <si>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</si>
  <si>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</si>
  <si>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</si>
  <si>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</si>
  <si>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</si>
  <si>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</si>
  <si>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</si>
  <si>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</si>
  <si>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</si>
  <si>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</si>
  <si>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</si>
  <si>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</si>
  <si>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</si>
  <si>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</si>
  <si>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</si>
  <si>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</si>
  <si>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</si>
  <si>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</si>
  <si>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</si>
  <si>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</si>
  <si>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</si>
  <si>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</si>
  <si>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</si>
  <si>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</si>
  <si>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</si>
  <si>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</si>
  <si>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</si>
  <si>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</si>
  <si>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</si>
  <si>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</si>
  <si>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</si>
  <si>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</si>
  <si>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</si>
  <si>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</si>
  <si>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</si>
  <si>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</si>
  <si>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</si>
  <si>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</si>
  <si>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</si>
  <si>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</si>
  <si>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</si>
  <si>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</si>
  <si>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</si>
  <si>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</si>
  <si>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</si>
  <si>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</si>
  <si>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</si>
  <si>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</si>
  <si>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</si>
  <si>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</si>
  <si>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</si>
  <si>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</si>
  <si>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</si>
  <si>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</si>
  <si>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</si>
  <si>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</si>
  <si>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</si>
  <si>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</si>
  <si>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</si>
  <si>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</si>
  <si>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</si>
  <si>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</si>
  <si>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</si>
  <si>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</si>
  <si>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</si>
  <si>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</si>
  <si>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</si>
  <si>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</si>
  <si>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</si>
  <si>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</si>
  <si>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</si>
  <si>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</si>
  <si>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</si>
  <si>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</si>
  <si>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</si>
  <si>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</si>
  <si>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</si>
  <si>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</si>
  <si>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</si>
  <si>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</si>
  <si>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</si>
  <si>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</si>
  <si>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</si>
  <si>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</si>
  <si>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</si>
  <si>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</si>
  <si>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</si>
  <si>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</si>
  <si>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</si>
  <si>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</si>
  <si>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</si>
  <si>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</si>
  <si>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</si>
  <si>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</si>
  <si>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</si>
  <si>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</si>
  <si>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</si>
  <si>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</si>
  <si>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</si>
  <si>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</si>
  <si>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</si>
  <si>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</si>
  <si>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</si>
  <si>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</si>
  <si>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</si>
  <si>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</si>
  <si>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</si>
  <si>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</si>
  <si>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</si>
  <si>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</si>
  <si>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</si>
  <si>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</si>
  <si>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</si>
  <si>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</si>
  <si>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</si>
  <si>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</si>
  <si>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</si>
  <si>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</si>
  <si>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</si>
  <si>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</si>
  <si>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</si>
  <si>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</si>
  <si>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</si>
  <si>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</si>
  <si>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</si>
  <si>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</si>
  <si>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</si>
  <si>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</si>
  <si>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</si>
  <si>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</si>
  <si>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</si>
  <si>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</si>
  <si>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</si>
  <si>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</si>
  <si>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</si>
  <si>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</si>
  <si>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</si>
  <si>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</si>
  <si>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</si>
  <si>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</si>
  <si>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</si>
  <si>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</si>
  <si>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</si>
  <si>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</si>
  <si>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</si>
  <si>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</si>
  <si>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</si>
  <si>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</si>
  <si>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</si>
  <si>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</si>
  <si>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</si>
  <si>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</si>
  <si>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</si>
  <si>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</si>
  <si>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</si>
  <si>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</si>
  <si>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</si>
  <si>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</si>
  <si>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</si>
  <si>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</si>
  <si>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</si>
  <si>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</si>
  <si>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</si>
  <si>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</si>
  <si>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</si>
  <si>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</si>
  <si>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</si>
  <si>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</si>
  <si>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</si>
  <si>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</si>
  <si>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</si>
  <si>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</si>
  <si>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</si>
  <si>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</si>
  <si>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</si>
  <si>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</si>
  <si>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</si>
  <si>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</si>
  <si>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</si>
  <si>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</si>
  <si>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</si>
  <si>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</si>
  <si>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</si>
  <si>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</si>
  <si>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</si>
  <si>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</si>
  <si>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</si>
  <si>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</si>
  <si>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</si>
  <si>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</si>
  <si>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</si>
  <si>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</si>
  <si>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</si>
  <si>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</si>
  <si>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</si>
  <si>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</si>
  <si>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</si>
  <si>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</si>
  <si>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</si>
  <si>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</si>
  <si>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</si>
  <si>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</si>
  <si>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</si>
  <si>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</si>
  <si>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</si>
  <si>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</si>
  <si>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</si>
  <si>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</si>
  <si>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</si>
  <si>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</si>
  <si>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</si>
  <si>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</si>
  <si>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</si>
  <si>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</si>
  <si>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</si>
  <si>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</si>
  <si>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</si>
  <si>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</si>
  <si>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</si>
  <si>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</si>
  <si>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</si>
  <si>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</si>
  <si>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</si>
  <si>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</si>
  <si>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</si>
  <si>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</si>
  <si>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</si>
  <si>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</si>
  <si>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</si>
  <si>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</si>
  <si>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</si>
  <si>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</si>
  <si>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</si>
  <si>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</si>
  <si>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</si>
  <si>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</si>
  <si>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</si>
  <si>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</si>
  <si>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</si>
  <si>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</si>
  <si>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</si>
  <si>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</si>
  <si>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</si>
  <si>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</si>
  <si>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</si>
  <si>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</si>
  <si>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</si>
  <si>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</si>
  <si>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</si>
  <si>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</si>
  <si>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</si>
  <si>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</si>
  <si>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</si>
  <si>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</si>
  <si>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</si>
  <si>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</si>
  <si>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</si>
  <si>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</si>
  <si>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</si>
  <si>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</si>
  <si>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</si>
  <si>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</si>
  <si>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</si>
  <si>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</si>
  <si>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</si>
  <si>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</si>
  <si>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</si>
  <si>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</si>
  <si>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</si>
  <si>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</si>
  <si>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</si>
  <si>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</si>
  <si>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</si>
  <si>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</si>
  <si>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</si>
  <si>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</si>
  <si>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</si>
  <si>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</si>
  <si>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</si>
  <si>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</si>
  <si>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</si>
  <si>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</si>
  <si>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</si>
  <si>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</si>
  <si>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</si>
  <si>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</si>
  <si>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</si>
  <si>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</si>
  <si>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</si>
  <si>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</si>
  <si>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</si>
  <si>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</si>
  <si>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</si>
  <si>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</si>
  <si>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</si>
  <si>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</si>
  <si>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</si>
  <si>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</si>
  <si>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</si>
  <si>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</si>
  <si>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</si>
  <si>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</si>
  <si>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</si>
  <si>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</si>
  <si>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</si>
  <si>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</si>
  <si>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</si>
  <si>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</si>
  <si>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</si>
  <si>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</si>
  <si>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</si>
  <si>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</si>
  <si>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</si>
  <si>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</si>
  <si>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</si>
  <si>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</si>
  <si>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</si>
  <si>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</si>
  <si>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</si>
  <si>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</si>
  <si>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</si>
  <si>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</si>
  <si>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</si>
  <si>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</si>
  <si>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</si>
  <si>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</si>
  <si>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</si>
  <si>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</si>
  <si>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</si>
  <si>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</si>
  <si>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</si>
  <si>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</si>
  <si>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</si>
  <si>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</si>
  <si>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</si>
  <si>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</si>
  <si>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</si>
  <si>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</si>
  <si>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</si>
  <si>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</si>
  <si>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</si>
  <si>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</si>
  <si>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</si>
  <si>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</si>
  <si>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</si>
  <si>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</si>
  <si>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</si>
  <si>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</si>
  <si>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</si>
  <si>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</si>
  <si>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</si>
  <si>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</si>
  <si>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</si>
  <si>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</si>
  <si>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</si>
  <si>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</si>
  <si>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</si>
  <si>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</si>
  <si>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</si>
  <si>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</si>
  <si>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</si>
  <si>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</si>
  <si>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</si>
  <si>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</si>
  <si>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</si>
  <si>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</si>
  <si>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</si>
  <si>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</si>
  <si>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</si>
  <si>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</si>
  <si>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</si>
  <si>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</si>
  <si>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</si>
  <si>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</si>
  <si>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</si>
  <si>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</si>
  <si>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</si>
  <si>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</si>
  <si>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</si>
  <si>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</si>
  <si>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</si>
  <si>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</si>
  <si>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</si>
  <si>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</si>
  <si>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</si>
  <si>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</si>
  <si>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</si>
  <si>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</si>
  <si>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</si>
  <si>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</si>
  <si>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</si>
  <si>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</si>
  <si>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</si>
  <si>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</si>
  <si>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</si>
  <si>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</si>
  <si>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</si>
  <si>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</si>
  <si>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</si>
  <si>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</si>
  <si>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</si>
  <si>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</si>
  <si>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</si>
  <si>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</si>
  <si>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</si>
  <si>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</si>
  <si>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</si>
  <si>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</si>
  <si>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</si>
  <si>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</si>
  <si>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</si>
  <si>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</si>
  <si>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</si>
  <si>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</si>
  <si>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</si>
  <si>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</si>
  <si>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</si>
  <si>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</si>
  <si>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</si>
  <si>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</si>
  <si>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</si>
  <si>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</si>
  <si>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</si>
  <si>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</si>
  <si>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</si>
  <si>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</si>
  <si>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</si>
  <si>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</si>
  <si>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</si>
  <si>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</si>
  <si>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</si>
  <si>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</si>
  <si>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</si>
  <si>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</si>
  <si>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</si>
  <si>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</si>
  <si>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</si>
  <si>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</si>
  <si>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</si>
  <si>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</si>
  <si>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</si>
  <si>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</si>
  <si>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</si>
  <si>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</si>
  <si>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</si>
  <si>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</si>
  <si>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</si>
  <si>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</si>
  <si>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</si>
  <si>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</si>
  <si>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</si>
  <si>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</si>
  <si>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</si>
  <si>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</si>
  <si>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</si>
  <si>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</si>
  <si>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</si>
  <si>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</si>
  <si>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</si>
  <si>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</si>
  <si>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</si>
  <si>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</si>
  <si>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</si>
  <si>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</si>
  <si>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</si>
  <si>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</si>
  <si>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</si>
  <si>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</si>
  <si>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</si>
  <si>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</si>
  <si>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</si>
  <si>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</si>
  <si>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</si>
  <si>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</si>
  <si>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</si>
  <si>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</si>
  <si>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</si>
  <si>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</si>
  <si>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</si>
  <si>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</si>
  <si>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</si>
  <si>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</si>
  <si>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</si>
  <si>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</si>
  <si>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</si>
  <si>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</si>
  <si>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</si>
  <si>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</si>
  <si>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</si>
  <si>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</si>
  <si>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</si>
  <si>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</si>
  <si>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</si>
  <si>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</si>
  <si>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</si>
  <si>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</si>
  <si>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</si>
  <si>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</si>
  <si>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</si>
  <si>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</si>
  <si>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</si>
  <si>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</si>
  <si>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</si>
  <si>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</si>
  <si>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</si>
  <si>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</si>
  <si>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</si>
  <si>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</si>
  <si>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</si>
  <si>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</si>
  <si>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</si>
  <si>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</si>
  <si>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</si>
  <si>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</si>
  <si>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</si>
  <si>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</si>
  <si>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</si>
  <si>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</si>
  <si>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</si>
  <si>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</si>
  <si>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</si>
  <si>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</si>
  <si>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</si>
  <si>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</si>
  <si>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</si>
  <si>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</si>
  <si>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</si>
  <si>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</si>
  <si>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</si>
  <si>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</si>
  <si>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</si>
  <si>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</si>
  <si>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</si>
  <si>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</si>
  <si>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</si>
  <si>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</si>
  <si>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</si>
  <si>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</si>
  <si>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</si>
  <si>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</si>
  <si>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</si>
  <si>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</si>
  <si>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</si>
  <si>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</si>
  <si>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</si>
  <si>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</si>
  <si>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</si>
  <si>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</si>
  <si>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</si>
  <si>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</si>
  <si>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</si>
  <si>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</si>
  <si>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</si>
  <si>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</si>
  <si>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</si>
  <si>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</si>
  <si>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</si>
  <si>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</si>
  <si>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</si>
  <si>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</si>
  <si>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</si>
  <si>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</si>
  <si>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</si>
  <si>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</si>
  <si>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</si>
  <si>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</si>
  <si>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</si>
  <si>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</si>
  <si>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</si>
  <si>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</si>
  <si>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</si>
  <si>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</si>
  <si>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</si>
  <si>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</si>
  <si>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</si>
  <si>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</si>
  <si>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</si>
  <si>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</si>
  <si>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</si>
  <si>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</si>
  <si>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</si>
  <si>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</si>
  <si>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</si>
  <si>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</si>
  <si>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</si>
  <si>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</si>
  <si>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</si>
  <si>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</si>
  <si>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</si>
  <si>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</si>
  <si>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</si>
  <si>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</si>
  <si>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</si>
  <si>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</si>
  <si>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</si>
  <si>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</si>
  <si>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</si>
  <si>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</si>
  <si>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</si>
  <si>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</si>
  <si>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</si>
  <si>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</si>
  <si>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</si>
  <si>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</si>
  <si>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</si>
  <si>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</si>
  <si>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</si>
  <si>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</si>
  <si>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</si>
  <si>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</si>
  <si>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</si>
  <si>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</si>
  <si>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</si>
  <si>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</si>
  <si>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</si>
  <si>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</si>
  <si>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</si>
  <si>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</si>
  <si>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</si>
  <si>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</si>
  <si>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</si>
  <si>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</si>
  <si>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</si>
  <si>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</si>
  <si>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</si>
  <si>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</si>
  <si>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</si>
  <si>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</si>
  <si>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</si>
  <si>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</si>
  <si>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</si>
  <si>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</si>
  <si>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</si>
  <si>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</si>
  <si>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</si>
  <si>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</si>
  <si>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</si>
  <si>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</si>
  <si>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</si>
  <si>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</si>
  <si>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</si>
  <si>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</si>
  <si>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</si>
  <si>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</si>
  <si>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</si>
  <si>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</si>
  <si>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</si>
  <si>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</si>
  <si>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</si>
  <si>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</si>
  <si>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</si>
  <si>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</si>
  <si>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</si>
  <si>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</si>
  <si>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</si>
  <si>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</si>
  <si>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</si>
  <si>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</si>
  <si>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</si>
  <si>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</si>
  <si>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</si>
  <si>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</si>
  <si>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</si>
  <si>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</si>
  <si>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</si>
  <si>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</si>
  <si>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</si>
  <si>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</si>
  <si>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</si>
  <si>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</si>
  <si>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</si>
  <si>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</si>
  <si>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</si>
  <si>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</si>
  <si>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</si>
  <si>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</si>
  <si>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</si>
  <si>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</si>
  <si>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</si>
  <si>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</si>
  <si>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</si>
  <si>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</si>
  <si>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</si>
  <si>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</si>
  <si>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</si>
  <si>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</si>
  <si>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</si>
  <si>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</si>
  <si>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</si>
  <si>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</si>
  <si>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</si>
  <si>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</si>
  <si>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</si>
  <si>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</si>
  <si>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</si>
  <si>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</si>
  <si>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</si>
  <si>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</si>
  <si>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</si>
  <si>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</si>
  <si>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</si>
  <si>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</si>
  <si>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</si>
  <si>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</si>
  <si>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</si>
  <si>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</si>
  <si>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</si>
  <si>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</si>
  <si>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</si>
  <si>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</si>
  <si>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</si>
  <si>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</si>
  <si>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</si>
  <si>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</si>
  <si>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</si>
  <si>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</si>
  <si>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</si>
  <si>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</si>
  <si>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</si>
  <si>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</si>
  <si>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</si>
  <si>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</si>
  <si>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</si>
  <si>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</si>
  <si>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</si>
  <si>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</si>
  <si>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</si>
  <si>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</si>
  <si>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</si>
  <si>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</si>
  <si>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</si>
  <si>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</si>
  <si>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</si>
  <si>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</si>
  <si>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</si>
  <si>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</si>
  <si>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</si>
  <si>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</si>
  <si>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</si>
  <si>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</si>
  <si>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</si>
  <si>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</si>
  <si>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</si>
  <si>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</si>
  <si>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</si>
  <si>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</si>
  <si>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</si>
  <si>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</si>
  <si>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</si>
  <si>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</si>
  <si>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</si>
  <si>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</si>
  <si>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</si>
  <si>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</si>
  <si>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</si>
  <si>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</si>
  <si>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</si>
  <si>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</si>
  <si>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</si>
  <si>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</si>
  <si>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</si>
  <si>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</si>
  <si>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</si>
  <si>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</si>
  <si>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</si>
  <si>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</si>
  <si>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</si>
  <si>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</si>
  <si>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</si>
  <si>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</si>
  <si>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</si>
  <si>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</si>
  <si>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</si>
  <si>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</si>
  <si>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</si>
  <si>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</si>
  <si>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</si>
  <si>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</si>
  <si>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</si>
  <si>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</si>
  <si>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</si>
  <si>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</si>
  <si>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</si>
  <si>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</si>
  <si>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</si>
  <si>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</si>
  <si>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</si>
  <si>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</si>
  <si>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</si>
  <si>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</si>
  <si>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</si>
  <si>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</si>
  <si>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</si>
  <si>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</si>
  <si>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</si>
  <si>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</si>
  <si>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</si>
  <si>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</si>
  <si>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</si>
  <si>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</si>
  <si>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</si>
  <si>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</si>
  <si>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</si>
  <si>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</si>
  <si>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</si>
  <si>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</si>
  <si>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</si>
  <si>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</si>
  <si>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</si>
  <si>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</si>
  <si>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</si>
  <si>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</si>
  <si>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</si>
  <si>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</si>
  <si>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</si>
  <si>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</si>
  <si>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</si>
  <si>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</si>
  <si>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</si>
  <si>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</si>
  <si>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</si>
  <si>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</si>
  <si>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</si>
  <si>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</si>
  <si>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</si>
  <si>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</si>
  <si>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</si>
  <si>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</si>
  <si>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</si>
  <si>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</si>
  <si>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</si>
  <si>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</si>
  <si>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</si>
  <si>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</si>
  <si>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</si>
  <si>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</si>
  <si>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</si>
  <si>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</si>
  <si>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</si>
  <si>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</si>
  <si>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</si>
  <si>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</si>
  <si>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</si>
  <si>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</si>
  <si>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</si>
  <si>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</si>
  <si>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</si>
  <si>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</si>
  <si>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</si>
  <si>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</si>
  <si>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</si>
  <si>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</si>
  <si>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</si>
  <si>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</si>
  <si>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</si>
  <si>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</si>
  <si>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</si>
  <si>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</si>
  <si>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</si>
  <si>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</si>
  <si>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</si>
  <si>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</si>
  <si>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</si>
  <si>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</si>
  <si>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</si>
  <si>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</si>
  <si>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</si>
  <si>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</si>
  <si>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</si>
  <si>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</si>
  <si>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</si>
  <si>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</si>
  <si>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</si>
  <si>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</si>
  <si>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</si>
  <si>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</si>
  <si>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</si>
  <si>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</si>
  <si>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</si>
  <si>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</si>
  <si>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</si>
  <si>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</si>
  <si>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</si>
  <si>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</si>
  <si>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</si>
  <si>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</si>
  <si>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</si>
  <si>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</si>
  <si>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</si>
  <si>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</si>
  <si>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</si>
  <si>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</si>
  <si>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</si>
  <si>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</si>
  <si>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</si>
  <si>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</si>
  <si>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</si>
  <si>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</si>
  <si>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</si>
  <si>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</si>
  <si>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</si>
  <si>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</si>
  <si>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</si>
  <si>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</si>
  <si>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</si>
  <si>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</si>
  <si>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</si>
  <si>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</si>
  <si>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</si>
  <si>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</si>
  <si>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</si>
  <si>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</si>
  <si>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</si>
  <si>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</si>
  <si>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</si>
  <si>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</si>
  <si>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</si>
  <si>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</si>
  <si>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</si>
  <si>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</si>
  <si>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</si>
  <si>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</si>
  <si>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</si>
  <si>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</si>
  <si>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</si>
  <si>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</si>
  <si>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</si>
  <si>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</si>
  <si>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</si>
  <si>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</si>
  <si>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</si>
  <si>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</si>
  <si>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</si>
  <si>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</si>
  <si>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</si>
  <si>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</si>
  <si>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</si>
  <si>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</si>
  <si>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</si>
  <si>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</si>
  <si>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</si>
  <si>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</si>
  <si>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</si>
  <si>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</si>
  <si>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</si>
  <si>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</si>
  <si>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</si>
  <si>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</si>
  <si>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</si>
  <si>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</si>
  <si>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</si>
  <si>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</si>
  <si>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</si>
  <si>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</si>
  <si>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</si>
  <si>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</si>
  <si>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</si>
  <si>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</si>
  <si>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</si>
  <si>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</si>
  <si>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</si>
  <si>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</si>
  <si>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</si>
  <si>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</si>
  <si>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</si>
  <si>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</si>
  <si>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</si>
  <si>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</si>
  <si>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</si>
  <si>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</si>
  <si>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</si>
  <si>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</si>
  <si>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</si>
  <si>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</si>
  <si>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</si>
  <si>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</si>
  <si>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</si>
  <si>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</si>
  <si>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</si>
  <si>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</si>
  <si>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</si>
  <si>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</si>
  <si>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</si>
  <si>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</si>
  <si>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</si>
  <si>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</si>
  <si>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</si>
  <si>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</si>
  <si>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</si>
  <si>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</si>
  <si>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</si>
  <si>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</si>
  <si>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</si>
  <si>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</si>
  <si>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</si>
  <si>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</si>
  <si>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</si>
  <si>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</si>
  <si>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</si>
  <si>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</si>
  <si>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</si>
  <si>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</si>
  <si>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</si>
  <si>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</si>
  <si>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</si>
  <si>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</si>
  <si>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</si>
  <si>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</si>
  <si>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</si>
  <si>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</si>
  <si>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</si>
  <si>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</si>
  <si>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</si>
  <si>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</si>
  <si>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</si>
  <si>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</si>
  <si>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</si>
  <si>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</si>
  <si>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</si>
  <si>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</si>
  <si>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</si>
  <si>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</si>
  <si>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</si>
  <si>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</si>
  <si>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</si>
  <si>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</si>
  <si>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</si>
  <si>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</si>
  <si>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</si>
  <si>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</si>
  <si>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</si>
  <si>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</si>
  <si>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</si>
  <si>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</si>
  <si>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</si>
  <si>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</si>
  <si>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</si>
  <si>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</si>
  <si>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</si>
  <si>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</si>
  <si>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</si>
  <si>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</si>
  <si>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</si>
  <si>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</si>
  <si>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</si>
  <si>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</si>
  <si>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</si>
  <si>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</si>
  <si>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</si>
  <si>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</si>
  <si>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</si>
  <si>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</si>
  <si>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</si>
  <si>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</si>
  <si>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</si>
  <si>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</si>
  <si>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</si>
  <si>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</si>
  <si>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</si>
  <si>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</si>
  <si>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</si>
  <si>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</si>
  <si>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</si>
  <si>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</si>
  <si>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</si>
  <si>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</si>
  <si>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</si>
  <si>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</si>
  <si>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</si>
  <si>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</si>
  <si>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</si>
  <si>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</si>
  <si>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</si>
  <si>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</si>
  <si>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</si>
  <si>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</si>
  <si>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</si>
  <si>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</si>
  <si>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</si>
  <si>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</si>
  <si>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</si>
  <si>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</si>
  <si>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</si>
  <si>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</si>
  <si>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</si>
  <si>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</si>
  <si>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</si>
  <si>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</si>
  <si>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</si>
  <si>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</si>
  <si>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</si>
  <si>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</si>
  <si>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</si>
  <si>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</si>
  <si>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</si>
  <si>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</si>
  <si>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</si>
  <si>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</si>
  <si>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</si>
  <si>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</si>
  <si>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</si>
  <si>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</si>
  <si>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</si>
  <si>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</si>
  <si>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</si>
  <si>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</si>
  <si>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</si>
  <si>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</si>
  <si>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</si>
  <si>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</si>
  <si>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</si>
  <si>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</si>
  <si>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</si>
  <si>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</si>
  <si>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</si>
  <si>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</si>
  <si>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</si>
  <si>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</si>
  <si>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</si>
  <si>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</si>
  <si>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</si>
  <si>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</si>
  <si>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</si>
  <si>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</si>
  <si>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</si>
  <si>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</si>
  <si>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</si>
  <si>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</si>
  <si>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</si>
  <si>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</si>
  <si>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</si>
  <si>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</si>
  <si>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</si>
  <si>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</si>
  <si>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</si>
  <si>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</si>
  <si>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</si>
  <si>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</si>
  <si>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</si>
  <si>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</si>
  <si>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</si>
  <si>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</si>
  <si>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</si>
  <si>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</si>
  <si>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</si>
  <si>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</si>
  <si>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</si>
  <si>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</si>
  <si>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</si>
  <si>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</si>
  <si>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</si>
  <si>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</si>
  <si>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</si>
  <si>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</si>
  <si>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</si>
  <si>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</si>
  <si>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</si>
  <si>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</si>
  <si>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</si>
  <si>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</si>
  <si>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</si>
  <si>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</si>
  <si>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</si>
  <si>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</si>
  <si>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</si>
  <si>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</si>
  <si>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</si>
  <si>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</si>
  <si>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</si>
  <si>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</si>
  <si>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</si>
  <si>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</si>
  <si>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</si>
  <si>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</si>
  <si>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</si>
  <si>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</si>
  <si>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</si>
  <si>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</si>
  <si>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</si>
  <si>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</si>
  <si>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</si>
  <si>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</si>
  <si>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</si>
  <si>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</si>
  <si>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</si>
  <si>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</si>
  <si>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</si>
  <si>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</si>
  <si>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</si>
  <si>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</si>
  <si>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</si>
  <si>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</si>
  <si>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</si>
  <si>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</si>
  <si>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</si>
  <si>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</si>
  <si>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</si>
  <si>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</si>
  <si>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</si>
  <si>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</si>
  <si>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</si>
  <si>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</si>
  <si>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</si>
  <si>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</si>
  <si>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</si>
  <si>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</si>
  <si>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</si>
  <si>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</si>
  <si>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</si>
  <si>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</si>
  <si>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</si>
  <si>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</si>
  <si>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</si>
  <si>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</si>
  <si>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</si>
  <si>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</si>
  <si>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</si>
  <si>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</si>
  <si>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</si>
  <si>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</si>
  <si>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</si>
  <si>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</si>
  <si>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</si>
  <si>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</si>
  <si>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</si>
  <si>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</si>
  <si>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</si>
  <si>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</si>
  <si>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</si>
  <si>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</si>
  <si>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</si>
  <si>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</si>
  <si>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</si>
  <si>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</si>
  <si>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</si>
  <si>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</si>
  <si>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</si>
  <si>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</si>
  <si>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</si>
  <si>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</si>
  <si>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</si>
  <si>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</si>
  <si>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</si>
  <si>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</si>
  <si>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</si>
  <si>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</si>
  <si>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</si>
  <si>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</si>
  <si>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</si>
  <si>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</si>
  <si>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</si>
  <si>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</si>
  <si>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</si>
  <si>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</si>
  <si>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</si>
  <si>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</si>
  <si>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</si>
  <si>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</si>
  <si>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</si>
  <si>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</si>
  <si>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</si>
  <si>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</si>
  <si>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</si>
  <si>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</si>
  <si>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</si>
  <si>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</si>
  <si>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</si>
  <si>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</si>
  <si>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</si>
  <si>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</si>
  <si>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</si>
  <si>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</si>
  <si>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</si>
  <si>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</si>
  <si>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</si>
  <si>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</si>
  <si>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</si>
  <si>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</si>
  <si>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</si>
  <si>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</si>
  <si>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</si>
  <si>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</si>
  <si>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</si>
  <si>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</si>
  <si>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</si>
  <si>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</si>
  <si>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</si>
  <si>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</si>
  <si>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</si>
  <si>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</si>
  <si>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</si>
  <si>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</si>
  <si>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</si>
  <si>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</si>
  <si>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</si>
  <si>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</si>
  <si>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</si>
  <si>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</si>
  <si>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</si>
  <si>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</si>
  <si>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</si>
  <si>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</si>
  <si>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</si>
  <si>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</si>
  <si>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</si>
  <si>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</si>
  <si>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</si>
  <si>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</si>
  <si>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</si>
  <si>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</si>
  <si>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</si>
  <si>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</si>
  <si>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</si>
  <si>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</si>
  <si>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</si>
  <si>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</si>
  <si>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</si>
  <si>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</si>
  <si>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</si>
  <si>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</si>
  <si>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</si>
  <si>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</si>
  <si>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</si>
  <si>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</si>
  <si>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</si>
  <si>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</si>
  <si>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</si>
  <si>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</si>
  <si>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</si>
  <si>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</si>
  <si>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</si>
  <si>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</si>
  <si>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</si>
  <si>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</si>
  <si>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</si>
  <si>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</si>
  <si>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</si>
  <si>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</si>
  <si>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</si>
  <si>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</si>
  <si>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</si>
  <si>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</si>
  <si>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</si>
  <si>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</si>
  <si>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</si>
  <si>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</si>
  <si>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</si>
  <si>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</si>
  <si>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</si>
  <si>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</si>
  <si>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</si>
  <si>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</si>
  <si>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</si>
  <si>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</si>
  <si>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</si>
  <si>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</si>
  <si>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</si>
  <si>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</si>
  <si>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</si>
  <si>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</si>
  <si>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</si>
  <si>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</si>
  <si>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</si>
  <si>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</si>
  <si>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</si>
  <si>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</si>
  <si>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</si>
  <si>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</si>
  <si>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</si>
  <si>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</si>
  <si>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</si>
  <si>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</si>
  <si>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</si>
  <si>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</si>
  <si>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</si>
  <si>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</si>
  <si>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</si>
  <si>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</si>
  <si>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</si>
  <si>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</si>
  <si>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</si>
  <si>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</si>
  <si>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</si>
  <si>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</si>
  <si>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</si>
  <si>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</si>
  <si>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</si>
  <si>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</si>
  <si>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</si>
  <si>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</si>
  <si>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</si>
  <si>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</si>
  <si>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</si>
  <si>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</si>
  <si>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</si>
  <si>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</si>
  <si>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</si>
  <si>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</si>
  <si>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</si>
  <si>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</si>
  <si>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</si>
  <si>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</si>
  <si>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</si>
  <si>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</si>
  <si>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</si>
  <si>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</si>
  <si>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</si>
  <si>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</si>
  <si>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</si>
  <si>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</si>
  <si>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</si>
  <si>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</si>
  <si>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</si>
  <si>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</si>
  <si>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</si>
  <si>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</si>
  <si>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</si>
  <si>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</si>
  <si>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</si>
  <si>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</si>
  <si>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</si>
  <si>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</si>
  <si>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</si>
  <si>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</si>
  <si>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</si>
  <si>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</si>
  <si>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</si>
  <si>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</si>
  <si>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</si>
  <si>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</si>
  <si>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</si>
  <si>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</si>
  <si>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</si>
  <si>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</si>
  <si>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</si>
  <si>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</si>
  <si>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</si>
  <si>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</si>
  <si>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</si>
  <si>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</si>
  <si>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</si>
  <si>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</si>
  <si>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</si>
  <si>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</si>
  <si>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</si>
  <si>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</si>
  <si>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</si>
  <si>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</si>
  <si>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</si>
  <si>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</si>
  <si>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</si>
  <si>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</si>
  <si>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</si>
  <si>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</si>
  <si>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</si>
  <si>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</si>
  <si>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</si>
  <si>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</si>
  <si>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</si>
  <si>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</si>
  <si>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</si>
  <si>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</si>
  <si>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</si>
  <si>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</si>
  <si>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</si>
  <si>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</si>
  <si>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</si>
  <si>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</si>
  <si>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</si>
  <si>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</si>
  <si>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</si>
  <si>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</si>
  <si>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</si>
  <si>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</si>
  <si>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</si>
  <si>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</si>
  <si>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</si>
  <si>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</si>
  <si>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</si>
  <si>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</si>
  <si>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</si>
  <si>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</si>
  <si>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</si>
  <si>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</si>
  <si>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</si>
  <si>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</si>
  <si>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</si>
  <si>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</si>
  <si>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</si>
  <si>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</si>
  <si>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</si>
  <si>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</si>
  <si>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</si>
  <si>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</si>
  <si>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</si>
  <si>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</si>
  <si>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</si>
  <si>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</si>
  <si>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</si>
  <si>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</si>
  <si>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</si>
  <si>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</si>
  <si>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</si>
  <si>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</si>
  <si>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</si>
  <si>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</si>
  <si>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</si>
  <si>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</si>
  <si>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</si>
  <si>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</si>
  <si>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</si>
  <si>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</si>
  <si>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</si>
  <si>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</si>
  <si>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</si>
  <si>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</si>
  <si>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</si>
  <si>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</si>
  <si>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</si>
  <si>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</si>
  <si>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</si>
  <si>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</si>
  <si>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</si>
  <si>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</si>
  <si>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</si>
  <si>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</si>
  <si>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</si>
  <si>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</si>
  <si>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</si>
  <si>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</si>
  <si>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</si>
  <si>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</si>
  <si>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</si>
  <si>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</si>
  <si>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</si>
  <si>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</si>
  <si>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</si>
  <si>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</si>
  <si>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</si>
  <si>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</si>
  <si>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</si>
  <si>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</si>
  <si>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</si>
  <si>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</si>
  <si>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</si>
  <si>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</si>
  <si>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</si>
  <si>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</si>
  <si>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</si>
  <si>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</si>
  <si>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</si>
  <si>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</si>
  <si>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</si>
  <si>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</si>
  <si>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</si>
  <si>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</si>
  <si>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</si>
  <si>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</si>
  <si>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</si>
  <si>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</si>
  <si>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</si>
  <si>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</si>
  <si>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</si>
  <si>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</si>
  <si>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</si>
  <si>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</si>
  <si>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</si>
  <si>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</si>
  <si>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</si>
  <si>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</si>
  <si>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</si>
  <si>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</si>
  <si>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</si>
  <si>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</si>
  <si>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</si>
  <si>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</si>
  <si>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</si>
  <si>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</si>
  <si>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</si>
  <si>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</si>
  <si>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</si>
  <si>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</si>
  <si>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</si>
  <si>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</si>
  <si>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</si>
  <si>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</si>
  <si>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</si>
  <si>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</si>
  <si>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</si>
  <si>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</si>
  <si>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</si>
  <si>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</si>
  <si>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</si>
  <si>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</si>
  <si>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</si>
  <si>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</si>
  <si>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</si>
  <si>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</si>
  <si>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</si>
  <si>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</si>
  <si>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</si>
  <si>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</si>
  <si>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</si>
  <si>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</si>
  <si>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</si>
  <si>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</si>
  <si>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</si>
  <si>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</si>
  <si>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</si>
  <si>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</si>
  <si>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</si>
  <si>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</si>
  <si>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</si>
  <si>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</si>
  <si>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</si>
  <si>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</si>
  <si>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</si>
  <si>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</si>
  <si>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</si>
  <si>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</si>
  <si>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</si>
  <si>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</si>
  <si>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</si>
  <si>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</si>
  <si>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</si>
  <si>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</si>
  <si>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</si>
  <si>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</si>
  <si>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</si>
  <si>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</si>
  <si>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</si>
  <si>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</si>
  <si>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</si>
  <si>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</si>
  <si>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</si>
  <si>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</si>
  <si>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</si>
  <si>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</si>
  <si>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</si>
  <si>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</si>
  <si>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</si>
  <si>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</si>
  <si>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</si>
  <si>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</si>
  <si>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</si>
  <si>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</si>
  <si>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</si>
  <si>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</si>
  <si>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</si>
  <si>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</si>
  <si>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</si>
  <si>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</si>
  <si>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</si>
  <si>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</si>
  <si>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</si>
  <si>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</si>
  <si>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</si>
  <si>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</si>
  <si>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</si>
  <si>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</si>
  <si>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</si>
  <si>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</si>
  <si>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</si>
  <si>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</si>
  <si>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</si>
  <si>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</si>
  <si>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</si>
  <si>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</si>
  <si>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</si>
  <si>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</si>
  <si>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</si>
  <si>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</si>
  <si>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</si>
  <si>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</si>
  <si>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</si>
  <si>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</si>
  <si>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</si>
  <si>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</si>
  <si>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</si>
  <si>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</si>
  <si>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</si>
  <si>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</si>
  <si>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</si>
  <si>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</si>
  <si>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</si>
  <si>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</si>
  <si>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</si>
  <si>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</si>
  <si>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</si>
  <si>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</si>
  <si>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</si>
  <si>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</si>
  <si>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</si>
  <si>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</si>
  <si>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</si>
  <si>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</si>
  <si>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</si>
  <si>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</si>
  <si>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</si>
  <si>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</si>
  <si>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</si>
  <si>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</si>
  <si>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</si>
  <si>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</si>
  <si>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</si>
  <si>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</si>
  <si>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</si>
  <si>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</si>
  <si>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</si>
  <si>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</si>
  <si>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</si>
  <si>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</si>
  <si>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</si>
  <si>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</si>
  <si>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</si>
  <si>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</si>
  <si>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</si>
  <si>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</si>
  <si>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</si>
  <si>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</si>
  <si>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</si>
  <si>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</si>
  <si>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</si>
  <si>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</si>
  <si>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</si>
  <si>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</si>
  <si>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</si>
  <si>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</si>
  <si>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</si>
  <si>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</si>
  <si>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</si>
  <si>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</si>
  <si>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</si>
  <si>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</si>
  <si>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</si>
  <si>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</si>
  <si>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</si>
  <si>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</si>
  <si>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</si>
  <si>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</si>
  <si>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</si>
  <si>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</si>
  <si>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</si>
  <si>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</si>
  <si>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</si>
  <si>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</si>
  <si>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</si>
  <si>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</si>
  <si>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</si>
  <si>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</si>
  <si>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</si>
  <si>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</si>
  <si>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</si>
  <si>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</si>
  <si>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</si>
  <si>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</si>
  <si>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</si>
  <si>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</si>
  <si>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</si>
  <si>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</si>
  <si>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</si>
  <si>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</si>
  <si>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</si>
  <si>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</si>
  <si>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</si>
  <si>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</si>
  <si>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</si>
  <si>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</si>
  <si>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</si>
  <si>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</si>
  <si>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</si>
  <si>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</si>
  <si>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</si>
  <si>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</si>
  <si>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</si>
  <si>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</si>
  <si>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</si>
  <si>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</si>
  <si>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</si>
  <si>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</si>
  <si>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</si>
  <si>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</si>
  <si>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</si>
  <si>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</si>
  <si>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</si>
  <si>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</si>
  <si>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</si>
  <si>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</si>
  <si>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</si>
  <si>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</si>
  <si>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</si>
  <si>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</si>
  <si>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</si>
  <si>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</si>
  <si>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</si>
  <si>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</si>
  <si>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</si>
  <si>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</si>
  <si>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</si>
  <si>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</si>
  <si>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</si>
  <si>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</si>
  <si>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</si>
  <si>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</si>
  <si>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</si>
  <si>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</si>
  <si>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</si>
  <si>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</si>
  <si>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</si>
  <si>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</si>
  <si>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</si>
  <si>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</si>
  <si>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</si>
  <si>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</si>
  <si>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</si>
  <si>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</si>
  <si>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</si>
  <si>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</si>
  <si>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</si>
  <si>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</si>
  <si>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</si>
  <si>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</si>
  <si>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</si>
  <si>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</si>
  <si>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</si>
  <si>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</si>
  <si>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</si>
  <si>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</si>
  <si>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</si>
  <si>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</si>
  <si>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</si>
  <si>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</si>
  <si>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</si>
  <si>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</si>
  <si>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</si>
  <si>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</si>
  <si>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</si>
  <si>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</si>
  <si>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</si>
  <si>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</si>
  <si>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</si>
  <si>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</si>
  <si>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</si>
  <si>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</si>
  <si>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</si>
  <si>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</si>
  <si>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</si>
  <si>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</si>
  <si>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</si>
  <si>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</si>
  <si>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</si>
  <si>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</si>
  <si>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</si>
  <si>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</si>
  <si>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</si>
  <si>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</si>
  <si>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</si>
  <si>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</si>
  <si>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</si>
  <si>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</si>
  <si>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</si>
  <si>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</si>
  <si>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</si>
  <si>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</si>
  <si>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</si>
  <si>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</si>
  <si>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</si>
  <si>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</si>
  <si>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</si>
  <si>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</si>
  <si>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</si>
  <si>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</si>
  <si>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</si>
  <si>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</si>
  <si>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</si>
  <si>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</si>
  <si>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</si>
  <si>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</si>
  <si>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</si>
  <si>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</si>
  <si>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</si>
  <si>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</si>
  <si>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</si>
  <si>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</si>
  <si>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</si>
  <si>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</si>
  <si>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</si>
  <si>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</si>
  <si>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</si>
  <si>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</si>
  <si>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</si>
  <si>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</si>
  <si>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</si>
  <si>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</si>
  <si>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</si>
  <si>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</si>
  <si>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</si>
  <si>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</si>
  <si>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</si>
  <si>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</si>
  <si>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</si>
  <si>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</si>
  <si>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</si>
  <si>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</si>
  <si>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</si>
  <si>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</si>
  <si>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</si>
  <si>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</si>
  <si>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</si>
  <si>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</si>
  <si>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</si>
  <si>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</si>
  <si>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</si>
  <si>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</si>
  <si>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</si>
  <si>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</si>
  <si>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</si>
  <si>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</si>
  <si>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</si>
  <si>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</si>
  <si>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</si>
  <si>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</si>
  <si>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</si>
  <si>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</si>
  <si>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</si>
  <si>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</si>
  <si>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</si>
  <si>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</si>
  <si>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</si>
  <si>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</si>
  <si>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</si>
  <si>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</si>
  <si>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</si>
  <si>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</si>
  <si>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</si>
  <si>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</si>
  <si>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</si>
  <si>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</si>
  <si>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</si>
  <si>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</si>
  <si>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</si>
  <si>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</si>
  <si>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</si>
  <si>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</si>
  <si>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</si>
  <si>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</si>
  <si>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</si>
  <si>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</si>
  <si>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</si>
  <si>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</si>
  <si>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</si>
  <si>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</si>
  <si>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</si>
  <si>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</si>
  <si>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</si>
  <si>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</si>
  <si>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</si>
  <si>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</si>
  <si>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</si>
  <si>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</si>
  <si>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</si>
  <si>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</si>
  <si>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</si>
  <si>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</si>
  <si>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</si>
  <si>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</si>
  <si>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</si>
  <si>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</si>
  <si>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</si>
  <si>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</si>
  <si>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</si>
  <si>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</si>
  <si>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</si>
  <si>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</si>
  <si>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</si>
  <si>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</si>
  <si>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</si>
  <si>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</si>
  <si>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</si>
  <si>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</si>
  <si>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</si>
  <si>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</si>
  <si>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</si>
  <si>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</si>
  <si>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</si>
  <si>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</si>
  <si>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</si>
  <si>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</si>
  <si>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</si>
  <si>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</si>
  <si>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</si>
  <si>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</si>
  <si>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</si>
  <si>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</si>
  <si>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</si>
  <si>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</si>
  <si>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</si>
  <si>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</si>
  <si>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</si>
  <si>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</si>
  <si>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</si>
  <si>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</si>
  <si>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</si>
  <si>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</si>
  <si>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</si>
  <si>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</si>
  <si>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</si>
  <si>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</si>
  <si>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</si>
  <si>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</si>
  <si>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</si>
  <si>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</si>
  <si>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</si>
  <si>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</si>
  <si>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</si>
  <si>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</si>
  <si>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</si>
  <si>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</si>
  <si>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</si>
  <si>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</si>
  <si>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</si>
  <si>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</si>
  <si>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</si>
  <si>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</si>
  <si>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</si>
  <si>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</si>
  <si>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</si>
  <si>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</si>
  <si>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</si>
  <si>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</si>
  <si>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</si>
  <si>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</si>
  <si>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</si>
  <si>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</si>
  <si>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</si>
  <si>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</si>
  <si>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</si>
  <si>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</si>
  <si>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</si>
  <si>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</si>
  <si>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</si>
  <si>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</si>
  <si>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</si>
  <si>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</si>
  <si>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</si>
  <si>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</si>
  <si>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</si>
  <si>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</si>
  <si>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</si>
  <si>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</si>
  <si>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</si>
  <si>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</si>
  <si>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</si>
  <si>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</si>
  <si>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</si>
  <si>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</si>
  <si>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</si>
  <si>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</si>
  <si>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</si>
  <si>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</si>
  <si>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</si>
  <si>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</si>
  <si>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</si>
  <si>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</si>
  <si>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</si>
  <si>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</si>
  <si>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</si>
  <si>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</si>
  <si>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</si>
  <si>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</si>
  <si>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</si>
  <si>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</si>
  <si>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</si>
  <si>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</si>
  <si>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</si>
  <si>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</si>
  <si>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</si>
  <si>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</si>
  <si>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</si>
  <si>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</si>
  <si>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</si>
  <si>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</si>
  <si>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</si>
  <si>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</si>
  <si>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</si>
  <si>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</si>
  <si>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</si>
  <si>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</si>
  <si>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</si>
  <si>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</si>
  <si>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</si>
  <si>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</si>
  <si>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</si>
  <si>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</si>
  <si>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</si>
  <si>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</si>
  <si>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</si>
  <si>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</si>
  <si>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</si>
  <si>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</si>
  <si>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</si>
  <si>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</si>
  <si>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</si>
  <si>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</si>
  <si>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</si>
  <si>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</si>
  <si>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</si>
  <si>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</si>
  <si>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</si>
  <si>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</si>
  <si>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</si>
  <si>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</si>
  <si>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</si>
  <si>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</si>
  <si>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</si>
  <si>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</si>
  <si>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</si>
  <si>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</si>
  <si>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</si>
  <si>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</si>
  <si>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</si>
  <si>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</si>
  <si>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</si>
  <si>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</si>
  <si>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</si>
  <si>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</si>
  <si>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</si>
  <si>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</si>
  <si>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</si>
  <si>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</si>
  <si>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</si>
  <si>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</si>
  <si>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</si>
  <si>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</si>
  <si>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</si>
  <si>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</si>
  <si>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</si>
  <si>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</si>
  <si>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</si>
  <si>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</si>
  <si>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</si>
  <si>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</si>
  <si>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</si>
  <si>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</si>
  <si>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</si>
  <si>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</si>
  <si>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</si>
  <si>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</si>
  <si>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</si>
  <si>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</si>
  <si>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</si>
  <si>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</si>
  <si>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</si>
  <si>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</si>
  <si>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</si>
  <si>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</si>
  <si>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</si>
  <si>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</si>
  <si>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</si>
  <si>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</si>
  <si>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</si>
  <si>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</si>
  <si>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</si>
  <si>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</si>
  <si>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</si>
  <si>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</si>
  <si>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</si>
  <si>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</si>
  <si>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</si>
  <si>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</si>
  <si>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</si>
  <si>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</si>
  <si>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</si>
  <si>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</si>
  <si>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</si>
  <si>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</si>
  <si>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</si>
  <si>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</si>
  <si>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</si>
  <si>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</si>
  <si>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</si>
  <si>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</si>
  <si>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</si>
  <si>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</si>
  <si>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</si>
  <si>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</si>
  <si>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</si>
  <si>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</si>
  <si>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</si>
  <si>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</si>
  <si>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</si>
  <si>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</si>
  <si>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</si>
  <si>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</si>
  <si>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</si>
  <si>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</si>
  <si>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</si>
  <si>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</si>
  <si>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</si>
  <si>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</si>
  <si>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</si>
  <si>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</si>
  <si>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</si>
  <si>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</si>
  <si>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</si>
  <si>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</si>
  <si>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</si>
  <si>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</si>
  <si>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</si>
  <si>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</si>
  <si>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</si>
  <si>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</si>
  <si>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</si>
  <si>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</si>
  <si>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</si>
  <si>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</si>
  <si>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</si>
  <si>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</si>
  <si>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</si>
  <si>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</si>
  <si>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</si>
  <si>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</si>
  <si>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</si>
  <si>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</si>
  <si>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</si>
  <si>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</si>
  <si>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</si>
  <si>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</si>
  <si>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</si>
  <si>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</si>
  <si>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</si>
  <si>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</si>
  <si>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</si>
  <si>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</si>
  <si>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</si>
  <si>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</si>
  <si>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</si>
  <si>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</si>
  <si>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</si>
  <si>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</si>
  <si>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</si>
  <si>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</si>
  <si>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</si>
  <si>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</si>
  <si>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</si>
  <si>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</si>
  <si>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</si>
  <si>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</si>
  <si>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</si>
  <si>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</si>
  <si>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</si>
  <si>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</si>
  <si>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</si>
  <si>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</si>
  <si>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</si>
  <si>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</si>
  <si>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</si>
  <si>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</si>
  <si>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</si>
  <si>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</si>
  <si>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</si>
  <si>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</si>
  <si>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</si>
  <si>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</si>
  <si>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</si>
  <si>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</si>
  <si>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</si>
  <si>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</si>
  <si>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</si>
  <si>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</si>
  <si>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</si>
  <si>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</si>
  <si>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</si>
  <si>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</si>
  <si>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</si>
  <si>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</si>
  <si>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</si>
  <si>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</si>
  <si>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</si>
  <si>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</si>
  <si>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</si>
  <si>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</si>
  <si>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</si>
  <si>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</si>
  <si>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</si>
  <si>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</si>
  <si>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</si>
  <si>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</si>
  <si>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</si>
  <si>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</si>
  <si>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</si>
  <si>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</si>
  <si>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</si>
  <si>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</si>
  <si>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</si>
  <si>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</si>
  <si>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</si>
  <si>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</si>
  <si>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</si>
  <si>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</si>
  <si>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</si>
  <si>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</si>
  <si>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</si>
  <si>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</si>
  <si>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</si>
  <si>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</si>
  <si>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</si>
  <si>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</si>
  <si>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</si>
  <si>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</si>
  <si>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</si>
  <si>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</si>
  <si>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</si>
  <si>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</si>
  <si>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</si>
  <si>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</si>
  <si>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</si>
  <si>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</si>
  <si>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</si>
  <si>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</si>
  <si>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</si>
  <si>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</si>
  <si>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</si>
  <si>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</si>
  <si>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</si>
  <si>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</si>
  <si>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</si>
  <si>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</si>
  <si>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</si>
  <si>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</si>
  <si>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</si>
  <si>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</si>
  <si>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</si>
  <si>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</si>
  <si>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</si>
  <si>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</si>
  <si>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</si>
  <si>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</si>
  <si>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</si>
  <si>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</si>
  <si>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</si>
  <si>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</si>
  <si>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</si>
  <si>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</si>
  <si>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</si>
  <si>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</si>
  <si>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</si>
  <si>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</si>
  <si>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</si>
  <si>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</si>
  <si>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</si>
  <si>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</si>
  <si>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</si>
  <si>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</si>
  <si>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</si>
  <si>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</si>
  <si>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</si>
  <si>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</si>
  <si>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</si>
  <si>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</si>
  <si>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</si>
  <si>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</si>
  <si>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</si>
  <si>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</si>
  <si>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</si>
  <si>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</si>
  <si>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</si>
  <si>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</si>
  <si>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</si>
  <si>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</si>
  <si>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</si>
  <si>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</si>
  <si>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</si>
  <si>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</si>
  <si>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</si>
  <si>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</si>
  <si>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</si>
  <si>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</si>
  <si>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</si>
  <si>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</si>
  <si>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</si>
  <si>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</si>
  <si>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</si>
  <si>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</si>
  <si>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</si>
  <si>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</si>
  <si>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</si>
  <si>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</si>
  <si>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</si>
  <si>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</si>
  <si>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</si>
  <si>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</si>
  <si>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</si>
  <si>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</si>
  <si>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</si>
  <si>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</si>
  <si>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</si>
  <si>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</si>
  <si>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</si>
  <si>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</si>
  <si>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</si>
  <si>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</si>
  <si>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</si>
  <si>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</si>
  <si>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</si>
  <si>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</si>
  <si>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</si>
  <si>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</si>
  <si>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</si>
  <si>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</si>
  <si>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</si>
  <si>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</si>
  <si>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</si>
  <si>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</si>
  <si>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</si>
  <si>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</si>
  <si>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</si>
  <si>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</si>
  <si>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</si>
  <si>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</si>
  <si>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</si>
  <si>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</si>
  <si>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</si>
  <si>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</si>
  <si>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</si>
  <si>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</si>
  <si>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</si>
  <si>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</si>
  <si>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</si>
  <si>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</si>
  <si>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</si>
  <si>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</si>
  <si>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</si>
  <si>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</si>
  <si>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</si>
  <si>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</si>
  <si>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</si>
  <si>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</si>
  <si>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</si>
  <si>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</si>
  <si>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</si>
  <si>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</si>
  <si>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</si>
  <si>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</si>
  <si>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</si>
  <si>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</si>
  <si>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</si>
  <si>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</si>
  <si>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</si>
  <si>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</si>
  <si>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</si>
  <si>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</si>
  <si>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</si>
  <si>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</si>
  <si>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</si>
  <si>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</si>
  <si>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</si>
  <si>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</si>
  <si>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</si>
  <si>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</si>
  <si>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</si>
  <si>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</si>
  <si>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</si>
  <si>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</si>
  <si>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</si>
  <si>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</si>
  <si>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</si>
  <si>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</si>
  <si>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</si>
  <si>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</si>
  <si>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</si>
  <si>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</si>
  <si>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</si>
  <si>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</si>
  <si>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</si>
  <si>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</si>
  <si>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</si>
  <si>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</si>
  <si>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</si>
  <si>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</si>
  <si>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</si>
  <si>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</si>
  <si>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</si>
  <si>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</si>
  <si>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</si>
  <si>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</si>
  <si>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</si>
  <si>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</si>
  <si>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</si>
  <si>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</si>
  <si>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</si>
  <si>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</si>
  <si>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</si>
  <si>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</si>
  <si>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</si>
  <si>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</si>
  <si>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</si>
  <si>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</si>
  <si>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</si>
  <si>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</si>
  <si>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</si>
  <si>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</si>
  <si>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</si>
  <si>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</si>
  <si>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</si>
  <si>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</si>
  <si>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</si>
  <si>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</si>
  <si>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</si>
  <si>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</si>
  <si>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</si>
  <si>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</si>
  <si>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</si>
  <si>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</si>
  <si>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</si>
  <si>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</si>
  <si>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</si>
  <si>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</si>
  <si>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</si>
  <si>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</si>
  <si>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</si>
  <si>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</si>
  <si>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</si>
  <si>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</si>
  <si>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</si>
  <si>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</si>
  <si>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</si>
  <si>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</si>
  <si>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</si>
  <si>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</si>
  <si>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</si>
  <si>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</si>
  <si>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</si>
  <si>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</si>
  <si>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</si>
  <si>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</si>
  <si>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</si>
  <si>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</si>
  <si>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</si>
  <si>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</si>
  <si>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</si>
  <si>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</si>
  <si>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</si>
  <si>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</si>
  <si>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</si>
  <si>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</si>
  <si>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</si>
  <si>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</si>
  <si>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</si>
  <si>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</si>
  <si>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</si>
  <si>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</si>
  <si>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</si>
  <si>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</si>
  <si>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</si>
  <si>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</si>
  <si>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</si>
  <si>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</si>
  <si>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</si>
  <si>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</si>
  <si>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</si>
  <si>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</si>
  <si>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</si>
  <si>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</si>
  <si>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</si>
  <si>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</si>
  <si>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</si>
  <si>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</si>
  <si>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</si>
  <si>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</si>
  <si>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</si>
  <si>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</si>
  <si>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</si>
  <si>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</si>
  <si>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</si>
  <si>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</si>
  <si>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</si>
  <si>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</si>
  <si>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</si>
  <si>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</si>
  <si>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</si>
  <si>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</si>
  <si>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</si>
  <si>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</si>
  <si>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</si>
  <si>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</si>
  <si>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</si>
  <si>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</si>
  <si>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</si>
  <si>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</si>
  <si>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</si>
  <si>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</si>
  <si>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</si>
  <si>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</si>
  <si>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</si>
  <si>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</si>
  <si>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</si>
  <si>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</si>
  <si>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</si>
  <si>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</si>
  <si>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</si>
  <si>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</si>
  <si>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</si>
  <si>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</si>
  <si>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</si>
  <si>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</si>
  <si>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</si>
  <si>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</si>
  <si>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</si>
  <si>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</si>
  <si>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</si>
  <si>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</si>
  <si>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</si>
  <si>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</si>
  <si>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</si>
  <si>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</si>
  <si>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</si>
  <si>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</si>
  <si>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</si>
  <si>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</si>
  <si>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</si>
  <si>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</si>
  <si>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</si>
  <si>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</si>
  <si>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</si>
  <si>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</si>
  <si>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</si>
  <si>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</si>
  <si>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</si>
  <si>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</si>
  <si>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</si>
  <si>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</si>
  <si>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</si>
  <si>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</si>
  <si>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</si>
  <si>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</si>
  <si>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</si>
  <si>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</si>
  <si>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</si>
  <si>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</si>
  <si>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</si>
  <si>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</si>
  <si>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</si>
  <si>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</si>
  <si>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</si>
  <si>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</si>
  <si>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</si>
  <si>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</si>
  <si>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</si>
  <si>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</si>
  <si>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</si>
  <si>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</si>
  <si>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</si>
  <si>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</si>
  <si>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</si>
  <si>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</si>
  <si>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</si>
  <si>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</si>
  <si>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</si>
  <si>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</si>
  <si>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</si>
  <si>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</si>
  <si>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</si>
  <si>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</si>
  <si>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</si>
  <si>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</si>
  <si>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</si>
  <si>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</si>
  <si>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</si>
  <si>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</si>
  <si>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</si>
  <si>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</si>
  <si>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</si>
  <si>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</si>
  <si>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</si>
  <si>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</si>
  <si>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</si>
  <si>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</si>
  <si>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</si>
  <si>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</si>
  <si>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</si>
  <si>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</si>
  <si>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</si>
  <si>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</si>
  <si>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</si>
  <si>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</si>
  <si>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</si>
  <si>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</si>
  <si>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</si>
  <si>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</si>
  <si>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</si>
  <si>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</si>
  <si>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</si>
  <si>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</si>
  <si>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</si>
  <si>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</si>
  <si>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</si>
  <si>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</si>
  <si>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</si>
  <si>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</si>
  <si>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</si>
  <si>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</si>
  <si>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</si>
  <si>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</si>
  <si>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</si>
  <si>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</si>
  <si>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</si>
  <si>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</si>
  <si>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</si>
  <si>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</si>
  <si>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</si>
  <si>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</si>
  <si>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</si>
  <si>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</si>
  <si>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</si>
  <si>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</si>
  <si>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</si>
  <si>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</si>
  <si>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</si>
  <si>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</si>
  <si>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</si>
  <si>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</si>
  <si>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</si>
  <si>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</si>
  <si>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</si>
  <si>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</si>
  <si>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</si>
  <si>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</si>
  <si>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</si>
  <si>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</si>
  <si>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</si>
  <si>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</si>
  <si>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</si>
  <si>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</si>
  <si>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</si>
  <si>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</si>
  <si>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</si>
  <si>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</si>
  <si>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</si>
  <si>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</si>
  <si>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</si>
  <si>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</si>
  <si>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</si>
  <si>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</si>
  <si>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</si>
  <si>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</si>
  <si>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</si>
  <si>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</si>
  <si>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</si>
  <si>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</si>
  <si>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</si>
  <si>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</si>
  <si>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</si>
  <si>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</si>
  <si>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</si>
  <si>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</si>
  <si>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</si>
  <si>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</si>
  <si>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</si>
  <si>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</si>
  <si>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</si>
  <si>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</si>
  <si>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</si>
  <si>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</si>
  <si>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</si>
  <si>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</si>
  <si>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</si>
  <si>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</si>
  <si>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</si>
  <si>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</si>
  <si>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</si>
  <si>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</si>
  <si>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</si>
  <si>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</si>
  <si>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</si>
  <si>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</si>
  <si>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</si>
  <si>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</si>
  <si>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</si>
  <si>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</si>
  <si>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</si>
  <si>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</si>
  <si>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</si>
  <si>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</si>
  <si>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</si>
  <si>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</si>
  <si>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</si>
  <si>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</si>
  <si>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</si>
  <si>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</si>
  <si>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</si>
  <si>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</si>
  <si>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</si>
  <si>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</si>
  <si>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</si>
  <si>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</si>
  <si>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</si>
  <si>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</si>
  <si>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</si>
  <si>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</si>
  <si>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</si>
  <si>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</si>
  <si>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</si>
  <si>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</si>
  <si>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</si>
  <si>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</si>
  <si>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</si>
  <si>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</si>
  <si>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</si>
  <si>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</si>
  <si>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</si>
  <si>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</si>
  <si>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</si>
  <si>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</si>
  <si>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</si>
  <si>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</si>
  <si>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</si>
  <si>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</si>
  <si>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</si>
  <si>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</si>
  <si>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</si>
  <si>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</si>
  <si>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</si>
  <si>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</si>
  <si>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</si>
  <si>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</si>
  <si>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</si>
  <si>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</si>
  <si>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</si>
  <si>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</si>
  <si>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</si>
  <si>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</si>
  <si>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</si>
  <si>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</si>
  <si>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</si>
  <si>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</si>
  <si>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</si>
  <si>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</si>
  <si>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</si>
  <si>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</si>
  <si>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</si>
  <si>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</si>
  <si>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</si>
  <si>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</si>
  <si>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</si>
  <si>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</si>
  <si>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</si>
  <si>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</si>
  <si>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</si>
  <si>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</si>
  <si>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</si>
  <si>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</si>
  <si>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</si>
  <si>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</si>
  <si>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</si>
  <si>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</si>
  <si>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</si>
  <si>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</si>
  <si>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</si>
  <si>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</si>
  <si>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</si>
  <si>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</si>
  <si>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</si>
  <si>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</si>
  <si>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</si>
  <si>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</si>
  <si>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</si>
  <si>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</si>
  <si>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</si>
  <si>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</si>
  <si>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</si>
  <si>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</si>
  <si>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</si>
  <si>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</si>
  <si>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</si>
  <si>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</si>
  <si>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</si>
  <si>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</si>
  <si>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</si>
  <si>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</si>
  <si>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</si>
  <si>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</si>
  <si>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</si>
  <si>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</si>
  <si>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</si>
  <si>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</si>
  <si>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</si>
  <si>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</si>
  <si>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</si>
  <si>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</si>
  <si>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</si>
  <si>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</si>
  <si>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</si>
  <si>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</si>
  <si>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</si>
  <si>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</si>
  <si>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</si>
  <si>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</si>
  <si>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</si>
  <si>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</si>
  <si>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</si>
  <si>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</si>
  <si>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</si>
  <si>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</si>
  <si>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</si>
  <si>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</si>
  <si>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</si>
  <si>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</si>
  <si>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</si>
  <si>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</si>
  <si>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</si>
  <si>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</si>
  <si>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</si>
  <si>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</si>
  <si>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</si>
  <si>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</si>
  <si>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</si>
  <si>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</si>
  <si>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</si>
  <si>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</si>
  <si>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</si>
  <si>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</si>
  <si>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</si>
  <si>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</si>
  <si>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</si>
  <si>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</si>
  <si>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</si>
  <si>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</si>
  <si>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</si>
  <si>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</si>
  <si>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</si>
  <si>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</si>
  <si>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</si>
  <si>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</si>
  <si>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</si>
  <si>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</si>
  <si>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</si>
  <si>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</si>
  <si>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</si>
  <si>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</si>
  <si>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</si>
  <si>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</si>
  <si>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</si>
  <si>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</si>
  <si>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</si>
  <si>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</si>
  <si>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</si>
  <si>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</si>
  <si>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</si>
  <si>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</si>
  <si>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</si>
  <si>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</si>
  <si>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</si>
  <si>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</si>
  <si>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</si>
  <si>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</si>
  <si>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</si>
  <si>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</si>
  <si>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</si>
  <si>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</si>
  <si>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</si>
  <si>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</si>
  <si>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</si>
  <si>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</si>
  <si>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</si>
  <si>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</si>
  <si>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</si>
  <si>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</si>
  <si>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</si>
  <si>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</si>
  <si>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</si>
  <si>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</si>
  <si>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</si>
  <si>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</si>
  <si>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</si>
  <si>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</si>
  <si>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</si>
  <si>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</si>
  <si>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</si>
  <si>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</si>
  <si>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</si>
  <si>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</si>
  <si>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</si>
  <si>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</si>
  <si>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</si>
  <si>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</si>
  <si>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</si>
  <si>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</si>
  <si>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</si>
  <si>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</si>
  <si>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</si>
  <si>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</si>
  <si>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</si>
  <si>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</si>
  <si>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</si>
  <si>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</si>
  <si>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</si>
  <si>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</si>
  <si>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</si>
  <si>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</si>
  <si>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</si>
  <si>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</si>
  <si>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</si>
  <si>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</si>
  <si>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</si>
  <si>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</si>
  <si>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</si>
  <si>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</si>
  <si>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</si>
  <si>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</si>
  <si>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</si>
  <si>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</si>
  <si>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</si>
  <si>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</si>
  <si>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</si>
  <si>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</si>
  <si>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</si>
  <si>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</si>
  <si>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</si>
  <si>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</si>
  <si>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</si>
  <si>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</si>
  <si>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</si>
  <si>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</si>
  <si>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</si>
  <si>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</si>
  <si>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</si>
  <si>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</si>
  <si>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</si>
  <si>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</si>
  <si>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</si>
  <si>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</si>
  <si>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</si>
  <si>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</si>
  <si>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</si>
  <si>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</si>
  <si>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</si>
  <si>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</si>
  <si>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</si>
  <si>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</si>
  <si>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</si>
  <si>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</si>
  <si>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</si>
  <si>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</si>
  <si>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</si>
  <si>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</si>
  <si>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</si>
  <si>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</si>
  <si>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</si>
  <si>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</si>
  <si>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</si>
  <si>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</si>
  <si>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</si>
  <si>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</si>
  <si>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</si>
  <si>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</si>
  <si>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</si>
  <si>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</si>
  <si>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</si>
  <si>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</si>
  <si>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</si>
  <si>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</si>
  <si>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</si>
  <si>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</si>
  <si>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</si>
  <si>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</si>
  <si>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</si>
  <si>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</si>
  <si>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</si>
  <si>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</si>
  <si>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</si>
  <si>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</si>
  <si>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</si>
  <si>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</si>
  <si>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</si>
  <si>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</si>
  <si>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</si>
  <si>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</si>
  <si>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</si>
  <si>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</si>
  <si>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</si>
  <si>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</si>
  <si>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</si>
  <si>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</si>
  <si>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</si>
  <si>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</si>
  <si>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</si>
  <si>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</si>
  <si>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</si>
  <si>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</si>
  <si>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</si>
  <si>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</si>
  <si>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</si>
  <si>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</si>
  <si>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</si>
  <si>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</si>
  <si>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</si>
  <si>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</si>
  <si>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</si>
  <si>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</si>
  <si>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</si>
  <si>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</si>
  <si>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</si>
  <si>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</si>
  <si>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</si>
  <si>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</si>
  <si>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</si>
  <si>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</si>
  <si>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</si>
  <si>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</si>
  <si>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</si>
  <si>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</si>
  <si>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</si>
  <si>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</si>
  <si>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</si>
  <si>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</si>
  <si>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</si>
  <si>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</si>
  <si>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</si>
  <si>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</si>
  <si>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</si>
  <si>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</si>
  <si>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</si>
  <si>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</si>
  <si>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</si>
  <si>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</si>
  <si>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</si>
  <si>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</si>
  <si>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</si>
  <si>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</si>
  <si>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</si>
  <si>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</si>
  <si>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</si>
  <si>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</si>
  <si>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</si>
  <si>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</si>
  <si>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</si>
  <si>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</si>
  <si>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</si>
  <si>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</si>
  <si>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</si>
  <si>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</si>
  <si>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</si>
  <si>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</si>
  <si>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</si>
  <si>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</si>
  <si>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</si>
  <si>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</si>
  <si>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</si>
  <si>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</si>
  <si>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</si>
  <si>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</si>
  <si>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</si>
  <si>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</si>
  <si>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</si>
  <si>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</si>
  <si>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</si>
  <si>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</si>
  <si>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</si>
  <si>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</si>
  <si>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</si>
  <si>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</si>
  <si>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</si>
  <si>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</si>
  <si>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</si>
  <si>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</si>
  <si>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</si>
  <si>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</si>
  <si>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</si>
  <si>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</si>
  <si>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</si>
  <si>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</si>
  <si>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</si>
  <si>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</si>
  <si>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</si>
  <si>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</si>
  <si>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</si>
  <si>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</si>
  <si>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</si>
  <si>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</si>
  <si>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</si>
  <si>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</si>
  <si>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</si>
  <si>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</si>
  <si>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</si>
  <si>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</si>
  <si>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</si>
  <si>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</si>
  <si>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</si>
  <si>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</si>
  <si>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</si>
  <si>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</si>
  <si>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</si>
  <si>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</si>
  <si>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</si>
  <si>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</si>
  <si>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</si>
  <si>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</si>
  <si>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</si>
  <si>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</si>
  <si>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</si>
  <si>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</si>
  <si>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</si>
  <si>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</si>
  <si>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</si>
  <si>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</si>
  <si>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</si>
  <si>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</si>
  <si>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</si>
  <si>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</si>
  <si>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</si>
  <si>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</si>
  <si>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</si>
  <si>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</si>
  <si>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</si>
  <si>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</si>
  <si>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</si>
  <si>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</si>
  <si>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</si>
  <si>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</si>
  <si>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</si>
  <si>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</si>
  <si>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</si>
  <si>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</si>
  <si>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</si>
  <si>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</si>
  <si>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</si>
  <si>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</si>
  <si>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</si>
  <si>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</si>
  <si>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</si>
  <si>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</si>
  <si>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</si>
  <si>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</si>
  <si>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</si>
  <si>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</si>
  <si>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</si>
  <si>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</si>
  <si>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</si>
  <si>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</si>
  <si>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</si>
  <si>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</si>
  <si>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</si>
  <si>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</si>
  <si>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</si>
  <si>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</si>
  <si>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</si>
  <si>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</si>
  <si>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</si>
  <si>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</si>
  <si>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</si>
  <si>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</si>
  <si>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</si>
  <si>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</si>
  <si>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</si>
  <si>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</si>
  <si>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</si>
  <si>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</si>
  <si>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</si>
  <si>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</si>
  <si>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</si>
  <si>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</si>
  <si>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</si>
  <si>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</si>
  <si>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</si>
  <si>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</si>
  <si>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</si>
  <si>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</si>
  <si>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</si>
  <si>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</si>
  <si>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</si>
  <si>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</si>
  <si>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</si>
  <si>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</si>
  <si>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</si>
  <si>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</si>
  <si>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</si>
  <si>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</si>
  <si>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</si>
  <si>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</si>
  <si>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</si>
  <si>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</si>
  <si>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</si>
  <si>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</si>
  <si>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</si>
  <si>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</si>
  <si>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</si>
  <si>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</si>
  <si>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</si>
  <si>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</si>
  <si>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</si>
  <si>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</si>
  <si>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</si>
  <si>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</si>
  <si>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</si>
  <si>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</si>
  <si>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</si>
  <si>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</si>
  <si>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</si>
  <si>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</si>
  <si>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</si>
  <si>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</si>
  <si>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</si>
  <si>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</si>
  <si>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</si>
  <si>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</si>
  <si>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</si>
  <si>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</si>
  <si>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</si>
  <si>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</si>
  <si>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</si>
  <si>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</si>
  <si>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</si>
  <si>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</si>
  <si>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</si>
  <si>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</si>
  <si>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</si>
  <si>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</si>
  <si>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</si>
  <si>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</si>
  <si>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</si>
  <si>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</si>
  <si>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</si>
  <si>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</si>
  <si>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</si>
  <si>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</si>
  <si>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</si>
  <si>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</si>
  <si>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</si>
  <si>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</si>
  <si>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</si>
  <si>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</si>
  <si>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</si>
  <si>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</si>
  <si>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</si>
  <si>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</si>
  <si>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</si>
  <si>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</si>
  <si>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</si>
  <si>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</si>
  <si>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</si>
  <si>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</si>
  <si>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</si>
  <si>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</si>
  <si>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</si>
  <si>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</si>
  <si>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</si>
  <si>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</si>
  <si>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</si>
  <si>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</si>
  <si>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</si>
  <si>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</si>
  <si>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</si>
  <si>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</si>
  <si>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</si>
  <si>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</si>
  <si>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</si>
  <si>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</si>
  <si>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</si>
  <si>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</si>
  <si>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</si>
  <si>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</si>
  <si>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</si>
  <si>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</si>
  <si>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</si>
  <si>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</si>
  <si>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</si>
  <si>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</si>
  <si>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</si>
  <si>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</si>
  <si>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</si>
  <si>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</si>
  <si>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</si>
  <si>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</si>
  <si>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</si>
  <si>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</si>
  <si>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</si>
  <si>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</si>
  <si>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</si>
  <si>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</si>
  <si>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</si>
  <si>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</si>
  <si>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</si>
  <si>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</si>
  <si>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</si>
  <si>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</si>
  <si>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</si>
  <si>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</si>
  <si>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</si>
  <si>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</si>
  <si>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</si>
  <si>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</si>
  <si>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</si>
  <si>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</si>
  <si>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</si>
  <si>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</si>
  <si>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</si>
  <si>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</si>
  <si>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</si>
  <si>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</si>
  <si>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</si>
  <si>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</si>
  <si>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</si>
  <si>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</si>
  <si>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</si>
  <si>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</si>
  <si>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</si>
  <si>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</si>
  <si>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</si>
  <si>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</si>
  <si>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</si>
  <si>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</si>
  <si>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</si>
  <si>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</si>
  <si>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</si>
  <si>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</si>
  <si>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</si>
  <si>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</si>
  <si>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</si>
  <si>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</si>
  <si>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</si>
  <si>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</si>
  <si>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</si>
  <si>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</si>
  <si>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</si>
  <si>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</si>
  <si>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</si>
  <si>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</si>
  <si>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</si>
  <si>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</si>
  <si>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</si>
  <si>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</si>
  <si>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</si>
  <si>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</si>
  <si>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</si>
  <si>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</si>
  <si>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</si>
  <si>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</si>
  <si>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</si>
  <si>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</si>
  <si>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</si>
  <si>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</si>
  <si>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</si>
  <si>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</si>
  <si>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</si>
  <si>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</si>
  <si>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</si>
  <si>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</si>
  <si>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</si>
  <si>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</si>
  <si>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</si>
  <si>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</si>
  <si>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</si>
  <si>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</si>
  <si>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</si>
  <si>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</si>
  <si>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</si>
  <si>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</si>
  <si>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</si>
  <si>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</si>
  <si>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</si>
  <si>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</si>
  <si>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</si>
  <si>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</si>
  <si>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</si>
  <si>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</si>
  <si>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</si>
  <si>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</si>
  <si>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</si>
  <si>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</si>
  <si>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</si>
  <si>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</si>
  <si>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</si>
  <si>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</si>
  <si>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</si>
  <si>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</si>
  <si>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</si>
  <si>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</si>
  <si>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</si>
  <si>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</si>
  <si>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</si>
  <si>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</si>
  <si>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</si>
  <si>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</si>
  <si>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</si>
  <si>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</si>
  <si>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</si>
  <si>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</si>
  <si>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</si>
  <si>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</si>
  <si>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</si>
  <si>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</si>
  <si>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</si>
  <si>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</si>
  <si>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</si>
  <si>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</si>
  <si>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</si>
  <si>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</si>
  <si>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</si>
  <si>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</si>
  <si>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</si>
  <si>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</si>
  <si>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</si>
  <si>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</si>
  <si>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</si>
  <si>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</si>
  <si>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</si>
  <si>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</si>
  <si>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</si>
  <si>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</si>
  <si>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</si>
  <si>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</si>
  <si>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</si>
  <si>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</si>
  <si>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</si>
  <si>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</si>
  <si>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</si>
  <si>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</si>
  <si>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</si>
  <si>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</si>
  <si>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</si>
  <si>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</si>
  <si>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</si>
  <si>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</si>
  <si>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</si>
  <si>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</si>
  <si>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</si>
  <si>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</si>
  <si>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</si>
  <si>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</si>
  <si>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</si>
  <si>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</si>
  <si>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</si>
  <si>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</si>
  <si>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</si>
  <si>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</si>
  <si>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</si>
  <si>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</si>
  <si>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</si>
  <si>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</si>
  <si>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</si>
  <si>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</si>
  <si>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</si>
  <si>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</si>
  <si>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</si>
  <si>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</si>
  <si>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</si>
  <si>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</si>
  <si>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</si>
  <si>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</si>
  <si>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</si>
  <si>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</si>
  <si>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</si>
  <si>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</si>
  <si>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</si>
  <si>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</si>
  <si>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</si>
  <si>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</si>
  <si>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</si>
  <si>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</si>
  <si>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</si>
  <si>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</si>
  <si>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</si>
  <si>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</si>
  <si>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</si>
  <si>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</si>
  <si>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</si>
  <si>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</si>
  <si>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</si>
  <si>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</si>
  <si>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</si>
  <si>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</si>
  <si>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</si>
  <si>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</si>
  <si>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</si>
  <si>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</si>
  <si>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</si>
  <si>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</si>
  <si>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</si>
  <si>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</si>
  <si>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</si>
  <si>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</si>
  <si>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</si>
  <si>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</si>
  <si>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</si>
  <si>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</si>
  <si>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</si>
  <si>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</si>
  <si>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</si>
  <si>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</si>
  <si>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</si>
  <si>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</si>
  <si>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</si>
  <si>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</si>
  <si>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</si>
  <si>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</si>
  <si>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</si>
  <si>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</si>
  <si>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</si>
  <si>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</si>
  <si>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</si>
  <si>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</si>
  <si>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</si>
  <si>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</si>
  <si>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</si>
  <si>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</si>
  <si>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</si>
  <si>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</si>
  <si>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</si>
  <si>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</si>
  <si>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</si>
  <si>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</si>
  <si>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</si>
  <si>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</si>
  <si>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</si>
  <si>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</si>
  <si>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</si>
  <si>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</si>
  <si>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</si>
  <si>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</si>
  <si>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</si>
  <si>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</si>
  <si>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</si>
  <si>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</si>
  <si>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</si>
  <si>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</si>
  <si>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</si>
  <si>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</si>
  <si>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</si>
  <si>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</si>
  <si>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</si>
  <si>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</si>
  <si>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</si>
  <si>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</si>
  <si>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</si>
  <si>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</si>
  <si>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</si>
  <si>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</si>
  <si>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</si>
  <si>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</si>
  <si>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</si>
  <si>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</si>
  <si>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</si>
  <si>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</si>
  <si>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</si>
  <si>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</si>
  <si>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</si>
  <si>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</si>
  <si>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</si>
  <si>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</si>
  <si>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</si>
  <si>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</si>
  <si>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</si>
  <si>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</si>
  <si>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</si>
  <si>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</si>
  <si>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</si>
  <si>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</si>
  <si>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</si>
  <si>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</si>
  <si>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</si>
  <si>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</si>
  <si>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</si>
  <si>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</si>
  <si>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</si>
  <si>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</si>
  <si>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</si>
  <si>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</si>
  <si>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</si>
  <si>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</si>
  <si>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</si>
  <si>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</si>
  <si>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</si>
  <si>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</si>
  <si>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</si>
  <si>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</si>
  <si>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</si>
  <si>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</si>
  <si>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</si>
  <si>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</si>
  <si>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</si>
  <si>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</si>
  <si>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</si>
  <si>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</si>
  <si>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</si>
  <si>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</si>
  <si>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</si>
  <si>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</si>
  <si>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</si>
  <si>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</si>
  <si>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</si>
  <si>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</si>
  <si>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</si>
  <si>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</si>
  <si>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</si>
  <si>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</si>
  <si>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</si>
  <si>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</si>
  <si>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</si>
  <si>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</si>
  <si>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</si>
  <si>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</si>
  <si>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</si>
  <si>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</si>
  <si>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</si>
  <si>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</si>
  <si>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</si>
  <si>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</si>
  <si>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</si>
  <si>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</si>
  <si>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</si>
  <si>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</si>
  <si>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</si>
  <si>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</si>
  <si>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</si>
  <si>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</si>
  <si>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</si>
  <si>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</si>
  <si>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</si>
  <si>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</si>
  <si>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</si>
  <si>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</si>
  <si>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</si>
  <si>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</si>
  <si>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</si>
  <si>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</si>
  <si>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</si>
  <si>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</si>
  <si>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</si>
  <si>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</si>
  <si>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</si>
  <si>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</si>
  <si>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</si>
  <si>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</si>
  <si>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</si>
  <si>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</si>
  <si>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</si>
  <si>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</si>
  <si>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</si>
  <si>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</si>
  <si>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</si>
  <si>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</si>
  <si>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</si>
  <si>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</si>
  <si>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</si>
  <si>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</si>
  <si>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</si>
  <si>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</si>
  <si>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</si>
  <si>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</si>
  <si>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</si>
  <si>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</si>
  <si>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</si>
  <si>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</si>
  <si>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</si>
  <si>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</si>
  <si>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</si>
  <si>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</si>
  <si>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</si>
  <si>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</si>
  <si>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</si>
  <si>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</si>
  <si>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</si>
  <si>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</si>
  <si>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</si>
  <si>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</si>
  <si>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</si>
  <si>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</si>
  <si>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</si>
  <si>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</si>
  <si>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</si>
  <si>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</si>
  <si>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</si>
  <si>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</si>
  <si>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</si>
  <si>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</si>
  <si>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</si>
  <si>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</si>
  <si>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</si>
  <si>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</si>
  <si>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</si>
  <si>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</si>
  <si>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</si>
  <si>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</si>
  <si>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</si>
  <si>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</si>
  <si>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</si>
  <si>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</si>
  <si>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</si>
  <si>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</si>
  <si>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</si>
  <si>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</si>
  <si>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</si>
  <si>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</si>
  <si>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</si>
  <si>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</si>
  <si>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</si>
  <si>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</si>
  <si>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</si>
  <si>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</si>
  <si>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</si>
  <si>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</si>
  <si>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</si>
  <si>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</si>
  <si>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</si>
  <si>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</si>
  <si>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</si>
  <si>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</si>
  <si>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</si>
  <si>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</si>
  <si>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</si>
  <si>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</si>
  <si>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</si>
  <si>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</si>
  <si>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</si>
  <si>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</si>
  <si>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</si>
  <si>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</si>
  <si>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</si>
  <si>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</si>
  <si>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</si>
  <si>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</si>
  <si>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</si>
  <si>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</si>
  <si>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</si>
  <si>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</si>
  <si>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</si>
  <si>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</si>
  <si>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</si>
  <si>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</si>
  <si>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</si>
  <si>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</si>
  <si>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</si>
  <si>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</si>
  <si>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</si>
  <si>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</si>
  <si>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</si>
  <si>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</si>
  <si>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</si>
  <si>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</si>
  <si>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</si>
  <si>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</si>
  <si>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</si>
  <si>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</si>
  <si>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</si>
  <si>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</si>
  <si>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</si>
  <si>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</si>
  <si>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</si>
  <si>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</si>
  <si>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</si>
  <si>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</si>
  <si>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</si>
  <si>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</si>
  <si>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</si>
  <si>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</si>
  <si>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</si>
  <si>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</si>
  <si>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</si>
  <si>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</si>
  <si>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</si>
  <si>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</si>
  <si>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</si>
  <si>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</si>
  <si>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</si>
  <si>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</si>
  <si>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</si>
  <si>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</si>
  <si>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</si>
  <si>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</si>
  <si>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</si>
  <si>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</si>
  <si>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</si>
  <si>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</si>
  <si>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</si>
  <si>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</si>
  <si>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</si>
  <si>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</si>
  <si>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</si>
  <si>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</si>
  <si>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</si>
  <si>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</si>
  <si>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</si>
  <si>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</si>
  <si>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</si>
  <si>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</si>
  <si>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</si>
  <si>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</si>
  <si>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</si>
  <si>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</si>
  <si>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</si>
  <si>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</si>
  <si>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</si>
  <si>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</si>
  <si>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</si>
  <si>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</si>
  <si>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</si>
  <si>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</si>
  <si>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</si>
  <si>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</si>
  <si>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</si>
  <si>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</si>
  <si>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</si>
  <si>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</si>
  <si>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</si>
  <si>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</si>
  <si>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</si>
  <si>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</si>
  <si>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</si>
  <si>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</si>
  <si>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</si>
  <si>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</si>
  <si>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</si>
  <si>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</si>
  <si>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</si>
  <si>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</si>
  <si>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</si>
  <si>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</si>
  <si>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</si>
  <si>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</si>
  <si>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</si>
  <si>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</si>
  <si>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</si>
  <si>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</si>
  <si>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</si>
  <si>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</si>
  <si>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</si>
  <si>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</si>
  <si>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</si>
  <si>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</si>
  <si>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</si>
  <si>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</si>
  <si>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</si>
  <si>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</si>
  <si>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</si>
  <si>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</si>
  <si>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</si>
  <si>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</si>
  <si>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</si>
  <si>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</si>
  <si>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</si>
  <si>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</si>
  <si>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</si>
  <si>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</si>
  <si>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</si>
  <si>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</si>
  <si>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</si>
  <si>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</si>
  <si>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</si>
  <si>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</si>
  <si>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</si>
  <si>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</si>
  <si>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</si>
  <si>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</si>
  <si>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</si>
  <si>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</si>
  <si>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</si>
  <si>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</si>
  <si>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</si>
  <si>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</si>
  <si>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</si>
  <si>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</si>
  <si>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</si>
  <si>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</si>
  <si>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</si>
  <si>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</si>
  <si>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</si>
  <si>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</si>
  <si>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</si>
  <si>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</si>
  <si>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</si>
  <si>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</si>
  <si>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</si>
  <si>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</si>
  <si>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</si>
  <si>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</si>
  <si>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</si>
  <si>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</si>
  <si>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</si>
  <si>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</si>
  <si>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</si>
  <si>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</si>
  <si>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</si>
  <si>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</si>
  <si>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</si>
  <si>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</si>
  <si>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</si>
  <si>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</si>
  <si>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</si>
  <si>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</si>
  <si>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</si>
  <si>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</si>
  <si>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</si>
  <si>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</si>
  <si>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</si>
  <si>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</si>
  <si>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</si>
  <si>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</si>
  <si>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</si>
  <si>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</si>
  <si>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</si>
  <si>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</si>
  <si>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</si>
  <si>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</si>
  <si>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</si>
  <si>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</si>
  <si>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</si>
  <si>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</si>
  <si>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</si>
  <si>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</si>
  <si>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</si>
  <si>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</si>
  <si>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</si>
  <si>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</si>
  <si>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</si>
  <si>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</si>
  <si>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</si>
  <si>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</si>
  <si>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</si>
  <si>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</si>
  <si>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</si>
  <si>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</si>
  <si>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</si>
  <si>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</si>
  <si>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</si>
  <si>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</si>
  <si>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</si>
  <si>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</si>
  <si>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</si>
  <si>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</si>
  <si>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</si>
  <si>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</si>
  <si>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</si>
  <si>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</si>
  <si>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</si>
  <si>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</si>
  <si>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</si>
  <si>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</si>
  <si>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</si>
  <si>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</si>
  <si>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</si>
  <si>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</si>
  <si>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</si>
  <si>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</si>
  <si>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</si>
  <si>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</si>
  <si>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</si>
  <si>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</si>
  <si>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</si>
  <si>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</si>
  <si>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</si>
  <si>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</si>
  <si>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</si>
  <si>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</si>
  <si>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</si>
  <si>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</si>
  <si>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</si>
  <si>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</si>
  <si>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</si>
  <si>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</si>
  <si>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</si>
  <si>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</si>
  <si>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</si>
  <si>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</si>
  <si>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</si>
  <si>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</si>
  <si>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</si>
  <si>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</si>
  <si>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</si>
  <si>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</si>
  <si>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</si>
  <si>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</si>
  <si>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</si>
  <si>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</si>
  <si>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</si>
  <si>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</si>
  <si>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</si>
  <si>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</si>
  <si>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</si>
  <si>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</si>
  <si>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</si>
  <si>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</si>
  <si>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</si>
  <si>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</si>
  <si>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</si>
  <si>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</si>
  <si>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</si>
  <si>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</si>
  <si>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</si>
  <si>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</si>
  <si>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</si>
  <si>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</si>
  <si>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</si>
  <si>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</si>
  <si>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</si>
  <si>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</si>
  <si>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</si>
  <si>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</si>
  <si>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</si>
  <si>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</si>
  <si>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</si>
  <si>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</si>
  <si>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</si>
  <si>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</si>
  <si>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</si>
  <si>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</si>
  <si>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</si>
  <si>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</si>
  <si>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</si>
  <si>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</si>
  <si>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</si>
  <si>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</si>
  <si>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</si>
  <si>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</si>
  <si>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</si>
  <si>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</si>
  <si>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</si>
  <si>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</si>
  <si>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</si>
  <si>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</si>
  <si>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</si>
  <si>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</si>
  <si>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</si>
  <si>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</si>
  <si>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</si>
  <si>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</si>
  <si>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</si>
  <si>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</si>
  <si>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</si>
  <si>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</si>
  <si>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</si>
  <si>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</si>
  <si>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</si>
  <si>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</si>
  <si>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</si>
  <si>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</si>
  <si>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</si>
  <si>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</si>
  <si>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</si>
  <si>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</si>
  <si>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</si>
  <si>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</si>
  <si>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</si>
  <si>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</si>
  <si>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</si>
  <si>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</si>
  <si>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</si>
  <si>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</si>
  <si>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</si>
  <si>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</si>
  <si>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</si>
  <si>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</si>
  <si>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</si>
  <si>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</si>
  <si>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</si>
  <si>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</si>
  <si>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</si>
  <si>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</si>
  <si>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</si>
  <si>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</si>
  <si>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</si>
  <si>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</si>
  <si>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</si>
  <si>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</si>
  <si>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</si>
  <si>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</si>
  <si>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</si>
  <si>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</si>
  <si>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</si>
  <si>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</si>
  <si>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</si>
  <si>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</si>
  <si>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</si>
  <si>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</si>
  <si>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</si>
  <si>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</si>
  <si>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</si>
  <si>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</si>
  <si>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</si>
  <si>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</si>
  <si>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</si>
  <si>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</si>
  <si>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</si>
  <si>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</si>
  <si>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</si>
  <si>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</si>
  <si>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</si>
  <si>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</si>
  <si>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</si>
  <si>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</si>
  <si>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</si>
  <si>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</si>
  <si>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</si>
  <si>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</si>
  <si>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</si>
  <si>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</si>
  <si>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</si>
  <si>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</si>
  <si>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</si>
  <si>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</si>
  <si>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</si>
  <si>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</si>
  <si>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</si>
  <si>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</si>
  <si>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</si>
  <si>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</si>
  <si>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</si>
  <si>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</si>
  <si>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</si>
  <si>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</si>
  <si>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</si>
  <si>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</si>
  <si>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</si>
  <si>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</si>
  <si>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</si>
  <si>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</si>
  <si>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</si>
  <si>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</si>
  <si>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</si>
  <si>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</si>
  <si>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</si>
  <si>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</si>
  <si>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</si>
  <si>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</si>
  <si>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</si>
  <si>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</si>
  <si>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</si>
  <si>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</si>
  <si>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</si>
  <si>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</si>
  <si>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</si>
  <si>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</si>
  <si>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</si>
  <si>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</si>
  <si>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</si>
  <si>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</si>
  <si>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</si>
  <si>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</si>
  <si>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</si>
  <si>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</si>
  <si>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</si>
  <si>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</si>
  <si>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</si>
  <si>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</si>
  <si>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</si>
  <si>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</si>
  <si>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</si>
  <si>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</si>
  <si>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</si>
  <si>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</si>
  <si>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</si>
  <si>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</si>
  <si>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</si>
  <si>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</si>
  <si>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</si>
  <si>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</si>
  <si>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</si>
  <si>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</si>
  <si>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</si>
  <si>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</si>
  <si>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</si>
  <si>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</si>
  <si>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</si>
  <si>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</si>
  <si>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</si>
  <si>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</si>
  <si>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</si>
  <si>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</si>
  <si>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</si>
  <si>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</si>
  <si>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</si>
  <si>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</si>
  <si>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</si>
  <si>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</si>
  <si>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</si>
  <si>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</si>
  <si>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</si>
  <si>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</si>
  <si>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</si>
  <si>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</si>
  <si>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</si>
  <si>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</si>
  <si>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</si>
  <si>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</si>
  <si>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</si>
  <si>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</si>
  <si>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</si>
  <si>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</si>
  <si>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</si>
  <si>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</si>
  <si>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</si>
  <si>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</si>
  <si>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</si>
  <si>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</si>
  <si>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</si>
  <si>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</si>
  <si>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</si>
  <si>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</si>
  <si>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</si>
  <si>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</si>
  <si>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</si>
  <si>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</si>
  <si>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</si>
  <si>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</si>
  <si>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</si>
  <si>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</si>
  <si>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</si>
  <si>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</si>
  <si>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</si>
  <si>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</si>
  <si>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</si>
  <si>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</si>
  <si>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</si>
  <si>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</si>
  <si>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</si>
  <si>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</si>
  <si>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</si>
  <si>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</si>
  <si>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</si>
  <si>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</si>
  <si>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</si>
  <si>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</si>
  <si>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</si>
  <si>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</si>
  <si>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</si>
  <si>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</si>
  <si>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</si>
  <si>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</si>
  <si>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</si>
  <si>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</si>
  <si>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</si>
  <si>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</si>
  <si>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</si>
  <si>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</si>
  <si>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</si>
  <si>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</si>
  <si>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</si>
  <si>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</si>
  <si>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</si>
  <si>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</si>
  <si>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</si>
  <si>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</si>
  <si>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</si>
  <si>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</si>
  <si>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</si>
  <si>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</si>
  <si>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</si>
  <si>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</si>
  <si>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</si>
  <si>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</si>
  <si>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</si>
  <si>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</si>
  <si>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</si>
  <si>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</si>
  <si>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</si>
  <si>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</si>
  <si>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</si>
  <si>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</si>
  <si>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</si>
  <si>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</si>
  <si>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</si>
  <si>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</si>
  <si>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</si>
  <si>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</si>
  <si>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</si>
  <si>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</si>
  <si>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</si>
  <si>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</si>
  <si>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</si>
  <si>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</si>
  <si>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</si>
  <si>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</si>
  <si>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</si>
  <si>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</si>
  <si>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</si>
  <si>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</si>
  <si>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</si>
  <si>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</si>
  <si>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</si>
  <si>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</si>
  <si>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</si>
  <si>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</si>
  <si>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</si>
  <si>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</si>
  <si>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</si>
  <si>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</si>
  <si>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</si>
  <si>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</si>
  <si>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</si>
  <si>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</si>
  <si>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</si>
  <si>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</si>
  <si>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</si>
  <si>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</si>
  <si>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</si>
  <si>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</si>
  <si>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</si>
  <si>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</si>
  <si>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</si>
  <si>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</si>
  <si>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</si>
  <si>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</si>
  <si>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</si>
  <si>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</si>
  <si>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</si>
  <si>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</si>
  <si>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</si>
  <si>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</si>
  <si>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</si>
  <si>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</si>
  <si>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</si>
  <si>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</si>
  <si>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</si>
  <si>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</si>
  <si>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</si>
  <si>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</si>
  <si>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</si>
  <si>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</si>
  <si>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</si>
  <si>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</si>
  <si>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</si>
  <si>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</si>
  <si>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</si>
  <si>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</si>
  <si>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</si>
  <si>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</si>
  <si>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</si>
  <si>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</si>
  <si>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</si>
  <si>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</si>
  <si>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</si>
  <si>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</si>
  <si>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</si>
  <si>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</si>
  <si>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</si>
  <si>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</si>
  <si>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</si>
  <si>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</si>
  <si>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</si>
  <si>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</si>
  <si>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</si>
  <si>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</si>
  <si>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</si>
  <si>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</si>
  <si>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</si>
  <si>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</si>
  <si>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</si>
  <si>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</si>
  <si>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</si>
  <si>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</si>
  <si>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</si>
  <si>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</si>
  <si>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</si>
  <si>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</si>
  <si>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</si>
  <si>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</si>
  <si>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</si>
  <si>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</si>
  <si>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</si>
  <si>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</si>
  <si>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</si>
  <si>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</si>
  <si>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</si>
  <si>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</si>
  <si>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</si>
  <si>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</si>
  <si>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</si>
  <si>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</si>
  <si>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</si>
  <si>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</si>
  <si>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</si>
  <si>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</si>
  <si>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</si>
  <si>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</si>
  <si>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</si>
  <si>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</si>
  <si>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</si>
  <si>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</si>
  <si>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</si>
  <si>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</si>
  <si>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</si>
  <si>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</si>
  <si>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</si>
  <si>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</si>
  <si>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</si>
  <si>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</si>
  <si>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</si>
  <si>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</si>
  <si>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</si>
  <si>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</si>
  <si>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</si>
  <si>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</si>
  <si>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</si>
  <si>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</si>
  <si>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</si>
  <si>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</si>
  <si>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</si>
  <si>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</si>
  <si>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</si>
  <si>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</si>
  <si>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</si>
  <si>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</si>
  <si>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</si>
  <si>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</si>
  <si>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</si>
  <si>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</si>
  <si>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</si>
  <si>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</si>
  <si>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</si>
  <si>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</si>
  <si>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</si>
  <si>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</si>
  <si>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</si>
  <si>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</si>
  <si>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</si>
  <si>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</si>
  <si>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</si>
  <si>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</si>
  <si>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</si>
  <si>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</si>
  <si>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</si>
  <si>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</si>
  <si>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</si>
  <si>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</si>
  <si>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</si>
  <si>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</si>
  <si>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</si>
  <si>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</si>
  <si>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</si>
  <si>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</si>
  <si>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</si>
  <si>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</si>
  <si>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</si>
  <si>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</si>
  <si>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</si>
  <si>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</si>
  <si>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</si>
  <si>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</si>
  <si>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</si>
  <si>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</si>
  <si>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</si>
  <si>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</si>
  <si>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</si>
  <si>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</si>
  <si>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</si>
  <si>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</si>
  <si>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</si>
  <si>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</si>
  <si>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</si>
  <si>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</si>
  <si>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</si>
  <si>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</si>
  <si>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</si>
  <si>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</si>
  <si>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</si>
  <si>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</si>
  <si>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</si>
  <si>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</si>
  <si>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</si>
  <si>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</si>
  <si>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</si>
  <si>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</si>
  <si>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</si>
  <si>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</si>
  <si>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</si>
  <si>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</si>
  <si>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</si>
  <si>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</si>
  <si>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</si>
  <si>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</si>
  <si>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</si>
  <si>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</si>
  <si>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</si>
  <si>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</si>
  <si>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</si>
  <si>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</si>
  <si>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</si>
  <si>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</si>
  <si>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</si>
  <si>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</si>
  <si>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</si>
  <si>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</si>
  <si>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</si>
  <si>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</si>
  <si>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</si>
  <si>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</si>
  <si>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</si>
  <si>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</si>
  <si>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</si>
  <si>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</si>
  <si>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</si>
  <si>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</si>
  <si>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</si>
  <si>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</si>
  <si>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</si>
  <si>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</si>
  <si>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</si>
  <si>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</si>
  <si>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</si>
  <si>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</si>
  <si>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</si>
  <si>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</si>
  <si>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</si>
  <si>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</si>
  <si>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</si>
  <si>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</si>
  <si>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</si>
  <si>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</si>
  <si>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</si>
  <si>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</si>
  <si>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</si>
  <si>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</si>
  <si>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</si>
  <si>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</si>
  <si>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</si>
  <si>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</si>
  <si>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</si>
  <si>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</si>
  <si>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</si>
  <si>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</si>
  <si>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</si>
  <si>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</si>
  <si>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</si>
  <si>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</si>
  <si>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</si>
  <si>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</si>
  <si>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</si>
  <si>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</si>
  <si>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</si>
  <si>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</si>
  <si>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</si>
  <si>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</si>
  <si>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</si>
  <si>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</si>
  <si>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</si>
  <si>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</si>
  <si>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</si>
  <si>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</si>
  <si>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</si>
  <si>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</si>
  <si>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</si>
  <si>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</si>
  <si>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</si>
  <si>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</si>
  <si>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</si>
  <si>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</si>
  <si>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</si>
  <si>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</si>
  <si>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</si>
  <si>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</si>
  <si>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</si>
  <si>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</si>
  <si>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</si>
  <si>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</si>
  <si>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</si>
  <si>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</si>
  <si>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</si>
  <si>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</si>
  <si>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</si>
  <si>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</si>
  <si>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</si>
  <si>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</si>
  <si>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</si>
  <si>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</si>
  <si>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</si>
  <si>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</si>
  <si>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</si>
  <si>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</si>
  <si>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</si>
  <si>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</si>
  <si>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</si>
  <si>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</si>
  <si>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</si>
  <si>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</si>
  <si>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</si>
  <si>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</si>
  <si>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</si>
  <si>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</si>
  <si>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</si>
  <si>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</si>
  <si>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</si>
  <si>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</si>
  <si>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</si>
  <si>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</si>
  <si>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</si>
  <si>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</si>
  <si>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</si>
  <si>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</si>
  <si>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</si>
  <si>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</si>
  <si>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</si>
  <si>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</si>
  <si>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</si>
  <si>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</si>
  <si>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</si>
  <si>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</si>
  <si>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</si>
  <si>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</si>
  <si>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</si>
  <si>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</si>
  <si>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</si>
  <si>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</si>
  <si>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</si>
  <si>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</si>
  <si>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</si>
  <si>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</si>
  <si>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</si>
  <si>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</si>
  <si>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</si>
  <si>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</si>
  <si>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</si>
  <si>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</si>
  <si>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</si>
  <si>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</si>
  <si>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</si>
  <si>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</si>
  <si>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</si>
  <si>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</si>
  <si>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</si>
  <si>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</si>
  <si>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</si>
  <si>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</si>
  <si>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</si>
  <si>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</si>
  <si>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</si>
  <si>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</si>
  <si>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</si>
  <si>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</si>
  <si>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</si>
  <si>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</si>
  <si>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</si>
  <si>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</si>
  <si>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</si>
  <si>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</si>
  <si>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</si>
  <si>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</si>
  <si>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</si>
  <si>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</si>
  <si>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</si>
  <si>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</si>
  <si>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</si>
  <si>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</si>
  <si>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</si>
  <si>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</si>
  <si>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</si>
  <si>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</si>
  <si>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</si>
  <si>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</si>
  <si>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</si>
  <si>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</si>
  <si>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</si>
  <si>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</si>
  <si>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</si>
  <si>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</si>
  <si>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</si>
  <si>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</si>
  <si>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</si>
  <si>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</si>
  <si>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</si>
  <si>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</si>
  <si>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</si>
  <si>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</si>
  <si>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</si>
  <si>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</si>
  <si>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</si>
  <si>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</si>
  <si>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</si>
  <si>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</si>
  <si>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</si>
  <si>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</si>
  <si>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</si>
  <si>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</si>
  <si>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</si>
  <si>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</si>
  <si>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</si>
  <si>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</si>
  <si>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</si>
  <si>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</si>
  <si>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</si>
  <si>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</si>
  <si>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</si>
  <si>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</si>
  <si>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</si>
  <si>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</si>
  <si>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</si>
  <si>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</si>
  <si>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</si>
  <si>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</si>
  <si>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</si>
  <si>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</si>
  <si>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</si>
  <si>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</si>
  <si>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</si>
  <si>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</si>
  <si>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</si>
  <si>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</si>
  <si>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</si>
  <si>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</si>
  <si>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</si>
  <si>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</si>
  <si>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</si>
  <si>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</si>
  <si>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</si>
  <si>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</si>
  <si>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</si>
  <si>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</si>
  <si>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</si>
  <si>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</si>
  <si>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</si>
  <si>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</si>
  <si>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</si>
  <si>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</si>
  <si>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</si>
  <si>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</si>
  <si>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</si>
  <si>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</si>
  <si>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</si>
  <si>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</si>
  <si>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</si>
  <si>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</si>
  <si>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</si>
  <si>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</si>
  <si>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</si>
  <si>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</si>
  <si>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</si>
  <si>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</si>
  <si>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</si>
  <si>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</si>
  <si>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</si>
  <si>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</si>
  <si>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</si>
  <si>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</si>
  <si>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</si>
  <si>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</si>
  <si>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</si>
  <si>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</si>
  <si>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</si>
  <si>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</si>
  <si>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</si>
  <si>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</si>
  <si>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</si>
  <si>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</si>
  <si>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</si>
  <si>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</si>
  <si>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</si>
  <si>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</si>
  <si>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</si>
  <si>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</si>
  <si>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</si>
  <si>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</si>
  <si>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</si>
  <si>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</si>
  <si>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</si>
  <si>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</si>
  <si>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</si>
  <si>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</si>
  <si>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</si>
  <si>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</si>
  <si>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</si>
  <si>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</si>
  <si>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</si>
  <si>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</si>
  <si>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</si>
  <si>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</si>
  <si>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</si>
  <si>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</si>
  <si>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</si>
  <si>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</si>
  <si>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</si>
  <si>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</si>
  <si>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</si>
  <si>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</si>
  <si>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</si>
  <si>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</si>
  <si>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</si>
  <si>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</si>
  <si>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</si>
  <si>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</si>
  <si>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</si>
  <si>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</si>
  <si>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</si>
  <si>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</si>
  <si>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</si>
  <si>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</si>
  <si>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</si>
  <si>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</si>
  <si>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</si>
  <si>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</si>
  <si>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</si>
  <si>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</si>
  <si>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</si>
  <si>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</si>
  <si>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</si>
  <si>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</si>
  <si>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</si>
  <si>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</si>
  <si>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</si>
  <si>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</si>
  <si>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</si>
  <si>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</si>
  <si>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</si>
  <si>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</si>
  <si>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</si>
  <si>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</si>
  <si>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</si>
  <si>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</si>
  <si>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</si>
  <si>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</si>
  <si>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</si>
  <si>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</si>
  <si>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</si>
  <si>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</si>
  <si>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</si>
  <si>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</si>
  <si>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</si>
  <si>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</si>
  <si>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</si>
  <si>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</si>
  <si>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</si>
  <si>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</si>
  <si>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</si>
  <si>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</si>
  <si>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</si>
  <si>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</si>
  <si>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</si>
  <si>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</si>
  <si>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</si>
  <si>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</si>
  <si>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</si>
  <si>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</si>
  <si>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</si>
  <si>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</si>
  <si>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</si>
  <si>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</si>
  <si>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</si>
  <si>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</si>
  <si>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</si>
  <si>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</si>
  <si>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</si>
  <si>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</si>
  <si>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</si>
  <si>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</si>
  <si>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</si>
  <si>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</si>
  <si>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</si>
  <si>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</si>
  <si>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</si>
  <si>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</si>
  <si>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</si>
  <si>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</si>
  <si>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</si>
  <si>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</si>
  <si>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</si>
  <si>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</si>
  <si>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</si>
  <si>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</si>
  <si>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</si>
  <si>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</si>
  <si>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</si>
  <si>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</si>
  <si>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</si>
  <si>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</si>
  <si>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</si>
  <si>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</si>
  <si>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</si>
  <si>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</si>
  <si>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</si>
  <si>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</si>
  <si>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</si>
  <si>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</si>
  <si>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</si>
  <si>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</si>
  <si>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</si>
  <si>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</si>
  <si>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</si>
  <si>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</si>
  <si>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</si>
  <si>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</si>
  <si>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</si>
  <si>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</si>
  <si>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</si>
  <si>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</si>
  <si>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</si>
  <si>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</si>
  <si>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</si>
  <si>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</si>
  <si>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</si>
  <si>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</si>
  <si>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</si>
  <si>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</si>
  <si>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</si>
  <si>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</si>
  <si>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</si>
  <si>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</si>
  <si>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</si>
  <si>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</si>
  <si>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</si>
  <si>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</si>
  <si>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</si>
  <si>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</si>
  <si>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</si>
  <si>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</si>
  <si>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</si>
  <si>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</si>
  <si>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</si>
  <si>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</si>
  <si>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</si>
  <si>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</si>
  <si>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</si>
  <si>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</si>
  <si>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</si>
  <si>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</si>
  <si>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</si>
  <si>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</si>
  <si>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</si>
  <si>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</si>
  <si>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</si>
  <si>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</si>
  <si>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</si>
  <si>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</si>
  <si>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</si>
  <si>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</si>
  <si>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</si>
  <si>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</si>
  <si>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</si>
  <si>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</si>
  <si>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</si>
  <si>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</si>
  <si>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</si>
  <si>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</si>
  <si>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</si>
  <si>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</si>
  <si>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</si>
  <si>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</si>
  <si>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</si>
  <si>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</si>
  <si>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</si>
  <si>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</si>
  <si>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</si>
  <si>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</si>
  <si>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</si>
  <si>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</si>
  <si>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</si>
  <si>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</si>
  <si>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</si>
  <si>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</si>
  <si>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</si>
  <si>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</si>
  <si>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</si>
  <si>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</si>
  <si>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</si>
  <si>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</si>
  <si>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</si>
  <si>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</si>
  <si>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</si>
  <si>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</si>
  <si>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</si>
  <si>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</si>
  <si>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</si>
  <si>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</si>
  <si>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</si>
  <si>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</si>
  <si>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</si>
  <si>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</si>
  <si>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</si>
  <si>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</si>
  <si>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</si>
  <si>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</si>
  <si>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</si>
  <si>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</si>
  <si>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</si>
  <si>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</si>
  <si>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</si>
  <si>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</si>
  <si>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</si>
  <si>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</si>
  <si>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</si>
  <si>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</si>
  <si>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</si>
  <si>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</si>
  <si>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</si>
  <si>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</si>
  <si>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</si>
  <si>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</si>
  <si>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</si>
  <si>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</si>
  <si>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</si>
  <si>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</si>
  <si>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</si>
  <si>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</si>
  <si>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</si>
  <si>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</si>
  <si>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</si>
  <si>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</si>
  <si>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</si>
  <si>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</si>
  <si>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</si>
  <si>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</si>
  <si>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</si>
  <si>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</si>
  <si>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</si>
  <si>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</si>
  <si>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</si>
  <si>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</si>
  <si>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</si>
  <si>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</si>
  <si>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</si>
  <si>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</si>
  <si>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</si>
  <si>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</si>
  <si>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</si>
  <si>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</si>
  <si>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</si>
  <si>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</si>
  <si>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</si>
  <si>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</si>
  <si>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</si>
  <si>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</si>
  <si>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</si>
  <si>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</si>
  <si>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</si>
  <si>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</si>
  <si>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</si>
  <si>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</si>
  <si>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</si>
  <si>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</si>
  <si>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</si>
  <si>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</si>
  <si>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</si>
  <si>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</si>
  <si>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</si>
  <si>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</si>
  <si>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</si>
  <si>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</si>
  <si>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</si>
  <si>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</si>
  <si>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</si>
  <si>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</si>
  <si>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</si>
  <si>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</si>
  <si>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</si>
  <si>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</si>
  <si>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</si>
  <si>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</si>
  <si>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</si>
  <si>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</si>
  <si>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</si>
  <si>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</si>
  <si>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</si>
  <si>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</si>
  <si>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</si>
  <si>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</si>
  <si>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</si>
  <si>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</si>
  <si>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</si>
  <si>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</si>
  <si>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</si>
  <si>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</si>
  <si>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</si>
  <si>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</si>
  <si>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</si>
  <si>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</si>
  <si>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</si>
  <si>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</si>
  <si>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</si>
  <si>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</si>
  <si>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</si>
  <si>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</si>
  <si>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</si>
  <si>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</si>
  <si>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</si>
  <si>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</si>
  <si>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</si>
  <si>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</si>
  <si>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</si>
  <si>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</si>
  <si>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</si>
  <si>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</si>
  <si>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</si>
  <si>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</si>
  <si>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</si>
  <si>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</si>
  <si>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</si>
  <si>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</si>
  <si>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</si>
  <si>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</si>
  <si>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</si>
  <si>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</si>
  <si>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</si>
  <si>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</si>
  <si>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</si>
  <si>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</si>
  <si>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</si>
  <si>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</si>
  <si>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</si>
  <si>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</si>
  <si>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</si>
  <si>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</si>
  <si>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</si>
  <si>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</si>
  <si>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</si>
  <si>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</si>
  <si>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</si>
  <si>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</si>
  <si>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</si>
  <si>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</si>
  <si>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</si>
  <si>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</si>
  <si>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</si>
  <si>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</si>
  <si>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</si>
  <si>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</si>
  <si>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</si>
  <si>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</si>
  <si>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</si>
  <si>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</si>
  <si>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</si>
  <si>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</si>
  <si>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</si>
  <si>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</si>
  <si>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</si>
  <si>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</si>
  <si>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</si>
  <si>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</si>
  <si>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</si>
  <si>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</si>
  <si>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</si>
  <si>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</si>
  <si>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</si>
  <si>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</si>
  <si>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</si>
  <si>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</si>
  <si>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</si>
  <si>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</si>
  <si>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</si>
  <si>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</si>
  <si>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</si>
  <si>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</si>
  <si>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</si>
  <si>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</si>
  <si>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</si>
  <si>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</si>
  <si>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</si>
  <si>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</si>
  <si>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</si>
  <si>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</si>
  <si>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</si>
  <si>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</si>
  <si>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</si>
  <si>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</si>
  <si>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</si>
  <si>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</si>
  <si>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</si>
  <si>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</si>
  <si>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</si>
  <si>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</si>
  <si>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</si>
  <si>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</si>
  <si>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</si>
  <si>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</si>
  <si>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</si>
  <si>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</si>
  <si>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</si>
  <si>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</si>
  <si>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</si>
  <si>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</si>
  <si>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</si>
  <si>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</si>
  <si>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</si>
  <si>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</si>
  <si>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</si>
  <si>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</si>
  <si>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</si>
  <si>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</si>
  <si>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</si>
  <si>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</si>
  <si>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</si>
  <si>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</si>
  <si>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</si>
  <si>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</si>
  <si>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</si>
  <si>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</si>
  <si>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</si>
  <si>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</si>
  <si>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</si>
  <si>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</si>
  <si>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</si>
  <si>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</si>
  <si>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</si>
  <si>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</si>
  <si>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</si>
  <si>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</si>
  <si>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</si>
  <si>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</si>
  <si>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</si>
  <si>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</si>
  <si>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</si>
  <si>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</si>
  <si>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</si>
  <si>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</si>
  <si>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</si>
  <si>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</si>
  <si>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</si>
  <si>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</si>
  <si>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</si>
  <si>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</si>
  <si>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</si>
  <si>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</si>
  <si>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</si>
  <si>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</si>
  <si>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</si>
  <si>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</si>
  <si>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</si>
  <si>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</si>
  <si>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</si>
  <si>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</si>
  <si>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</si>
  <si>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</si>
  <si>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</si>
  <si>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</si>
  <si>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</si>
  <si>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</si>
  <si>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</si>
  <si>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</si>
  <si>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</si>
  <si>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</si>
  <si>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</si>
  <si>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</si>
  <si>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</si>
  <si>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</si>
  <si>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</si>
  <si>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</si>
  <si>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</si>
  <si>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</si>
  <si>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</si>
  <si>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</si>
  <si>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</si>
  <si>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</si>
  <si>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</si>
  <si>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</si>
  <si>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</si>
  <si>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</si>
  <si>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</si>
  <si>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</si>
  <si>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</si>
  <si>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</si>
  <si>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</si>
  <si>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</si>
  <si>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</si>
  <si>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</si>
  <si>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</si>
  <si>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</si>
  <si>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</si>
  <si>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</si>
  <si>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</si>
  <si>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</si>
  <si>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</si>
  <si>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</si>
  <si>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</si>
  <si>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</si>
  <si>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</si>
  <si>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</si>
  <si>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</si>
  <si>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</si>
  <si>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</si>
  <si>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</si>
  <si>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</si>
  <si>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</si>
  <si>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</si>
  <si>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</si>
  <si>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</si>
  <si>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</si>
  <si>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</si>
  <si>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</si>
  <si>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</si>
  <si>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</si>
  <si>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</si>
  <si>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</si>
  <si>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</si>
  <si>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</si>
  <si>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</si>
  <si>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</si>
  <si>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</si>
  <si>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</si>
  <si>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</si>
  <si>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</si>
  <si>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</si>
  <si>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</si>
  <si>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</si>
  <si>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</si>
  <si>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</si>
  <si>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</si>
  <si>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</si>
  <si>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</si>
  <si>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</si>
  <si>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</si>
  <si>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</si>
  <si>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</si>
  <si>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</si>
  <si>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</si>
  <si>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</si>
  <si>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</si>
  <si>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</si>
  <si>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</si>
  <si>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</si>
  <si>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</si>
  <si>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</si>
  <si>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</si>
  <si>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</si>
  <si>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</si>
  <si>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</si>
  <si>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</si>
  <si>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</si>
  <si>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</si>
  <si>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</si>
  <si>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</si>
  <si>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</si>
  <si>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</si>
  <si>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</si>
  <si>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</si>
  <si>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</si>
  <si>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</si>
  <si>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</si>
  <si>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</si>
  <si>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</si>
  <si>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</si>
  <si>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</si>
  <si>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</si>
  <si>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</si>
  <si>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</si>
  <si>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</si>
  <si>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</si>
  <si>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</si>
  <si>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</si>
  <si>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</si>
  <si>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</si>
  <si>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</si>
  <si>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</si>
  <si>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</si>
  <si>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</si>
  <si>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</si>
  <si>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</si>
  <si>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</si>
  <si>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</si>
  <si>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</si>
  <si>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</si>
  <si>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</si>
  <si>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</si>
  <si>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</si>
  <si>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</si>
  <si>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</si>
  <si>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</si>
  <si>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</si>
  <si>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</si>
  <si>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</si>
  <si>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</si>
  <si>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</si>
  <si>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</si>
  <si>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</si>
  <si>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</si>
  <si>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</si>
  <si>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</si>
  <si>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</si>
  <si>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</si>
  <si>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</si>
  <si>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</si>
  <si>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</si>
  <si>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</si>
  <si>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</si>
  <si>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</si>
  <si>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</si>
  <si>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</si>
  <si>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</si>
  <si>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</si>
  <si>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</si>
  <si>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</si>
  <si>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</si>
  <si>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</si>
  <si>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</si>
  <si>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</si>
  <si>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</si>
  <si>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</si>
  <si>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</si>
  <si>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</si>
  <si>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</si>
  <si>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</si>
  <si>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</si>
  <si>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</si>
  <si>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</si>
  <si>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</si>
  <si>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</si>
  <si>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</si>
  <si>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</si>
  <si>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</si>
  <si>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</si>
  <si>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</si>
  <si>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</si>
  <si>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</si>
  <si>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</si>
  <si>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</si>
  <si>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</si>
  <si>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</si>
  <si>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</si>
  <si>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</si>
  <si>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</si>
  <si>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</si>
  <si>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</si>
  <si>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</si>
  <si>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</si>
  <si>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</si>
  <si>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</si>
  <si>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</si>
  <si>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</si>
  <si>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</si>
  <si>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</si>
  <si>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</si>
  <si>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</si>
  <si>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</si>
  <si>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</si>
  <si>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</si>
  <si>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</si>
  <si>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</si>
  <si>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</si>
  <si>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</si>
  <si>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</si>
  <si>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</si>
  <si>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</si>
  <si>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</si>
  <si>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</si>
  <si>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</si>
  <si>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</si>
  <si>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</si>
  <si>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</si>
  <si>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</si>
  <si>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</si>
  <si>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</si>
  <si>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</si>
  <si>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</si>
  <si>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</si>
  <si>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</si>
  <si>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</si>
  <si>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</si>
  <si>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</si>
  <si>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</si>
  <si>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</si>
  <si>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</si>
  <si>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</si>
  <si>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</si>
  <si>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</si>
  <si>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</si>
  <si>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</si>
  <si>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</si>
  <si>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</si>
  <si>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</si>
  <si>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</si>
  <si>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</si>
  <si>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</si>
  <si>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</si>
  <si>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</si>
  <si>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</si>
  <si>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</si>
  <si>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</si>
  <si>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</si>
  <si>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</si>
  <si>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</si>
  <si>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</si>
  <si>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</si>
  <si>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</si>
  <si>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</si>
  <si>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</si>
  <si>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</si>
  <si>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</si>
  <si>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</si>
  <si>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</si>
  <si>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</si>
  <si>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</si>
  <si>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</si>
  <si>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</si>
  <si>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</si>
  <si>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</si>
  <si>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</si>
  <si>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</si>
  <si>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</si>
  <si>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</si>
  <si>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</si>
  <si>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</si>
  <si>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</si>
  <si>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</si>
  <si>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</si>
  <si>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</si>
  <si>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</si>
  <si>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</si>
  <si>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</si>
  <si>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</si>
  <si>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</si>
  <si>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</si>
  <si>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</si>
  <si>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</si>
  <si>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</si>
  <si>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</si>
  <si>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</si>
  <si>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</si>
  <si>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</si>
  <si>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</si>
  <si>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</si>
  <si>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</si>
  <si>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</si>
  <si>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</si>
  <si>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</si>
  <si>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</si>
  <si>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</si>
  <si>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</si>
  <si>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</si>
  <si>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</si>
  <si>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</si>
  <si>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</si>
  <si>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</si>
  <si>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</si>
  <si>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</si>
  <si>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</si>
  <si>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</si>
  <si>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</si>
  <si>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</si>
  <si>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</si>
  <si>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</si>
  <si>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</si>
  <si>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</si>
  <si>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</si>
  <si>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</si>
  <si>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</si>
  <si>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</si>
  <si>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</si>
  <si>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</si>
  <si>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</si>
  <si>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</si>
  <si>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</si>
  <si>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</si>
  <si>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</si>
  <si>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</si>
  <si>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</si>
  <si>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</si>
  <si>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</si>
  <si>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</si>
  <si>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</si>
  <si>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</si>
  <si>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</si>
  <si>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</si>
  <si>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</si>
  <si>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</si>
  <si>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</si>
  <si>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</si>
  <si>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</si>
  <si>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</si>
  <si>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</si>
  <si>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</si>
  <si>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</si>
  <si>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</si>
  <si>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</si>
  <si>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</si>
  <si>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</si>
  <si>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</si>
  <si>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</si>
  <si>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</si>
  <si>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</si>
  <si>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</si>
  <si>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</si>
  <si>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</si>
  <si>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</si>
  <si>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</si>
  <si>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</si>
  <si>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</si>
  <si>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</si>
  <si>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</si>
  <si>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</si>
  <si>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</si>
  <si>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</si>
  <si>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</si>
  <si>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</si>
  <si>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</si>
  <si>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</si>
  <si>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</si>
  <si>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</si>
  <si>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</si>
  <si>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</si>
  <si>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</si>
  <si>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</si>
  <si>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</si>
  <si>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</si>
  <si>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</si>
  <si>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</si>
  <si>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</si>
  <si>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</si>
  <si>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</si>
  <si>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</si>
  <si>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</si>
  <si>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</si>
  <si>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</si>
  <si>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</si>
  <si>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</si>
  <si>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</si>
  <si>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</si>
  <si>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</si>
  <si>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</si>
  <si>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</si>
  <si>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</si>
  <si>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</si>
  <si>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</si>
  <si>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</si>
  <si>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</si>
  <si>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</si>
  <si>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</si>
  <si>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</si>
  <si>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</si>
  <si>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</si>
  <si>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</si>
  <si>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</si>
  <si>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</si>
  <si>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</si>
  <si>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</si>
  <si>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</si>
  <si>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</si>
  <si>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</si>
  <si>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</si>
  <si>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</si>
  <si>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</si>
  <si>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</si>
  <si>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</si>
  <si>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</si>
  <si>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</si>
  <si>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</si>
  <si>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</si>
  <si>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</si>
  <si>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</si>
  <si>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</si>
  <si>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</si>
  <si>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</si>
  <si>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</si>
  <si>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</si>
  <si>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</si>
  <si>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</si>
  <si>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</si>
  <si>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</si>
  <si>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</si>
  <si>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</si>
  <si>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</si>
  <si>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</si>
  <si>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</si>
  <si>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</si>
  <si>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</si>
  <si>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</si>
  <si>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</si>
  <si>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</si>
  <si>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</si>
  <si>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</si>
  <si>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</si>
  <si>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</si>
  <si>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</si>
  <si>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</si>
  <si>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</si>
  <si>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</si>
  <si>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</si>
  <si>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</si>
  <si>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</si>
  <si>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</si>
  <si>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</si>
  <si>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</si>
  <si>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</si>
  <si>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</si>
  <si>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</si>
  <si>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</si>
  <si>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</si>
  <si>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</si>
  <si>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</si>
  <si>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</si>
  <si>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</si>
  <si>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</si>
  <si>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</si>
  <si>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</si>
  <si>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</si>
  <si>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</si>
  <si>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</si>
  <si>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</si>
  <si>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</si>
  <si>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</si>
  <si>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</si>
  <si>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</si>
  <si>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</si>
  <si>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</si>
  <si>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</si>
  <si>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</si>
  <si>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</si>
  <si>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</si>
  <si>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</si>
  <si>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</si>
  <si>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</si>
  <si>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</si>
  <si>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</si>
  <si>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</si>
  <si>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</si>
  <si>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</si>
  <si>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</si>
  <si>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</si>
  <si>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</si>
  <si>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</si>
  <si>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</si>
  <si>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</si>
  <si>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</si>
  <si>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</si>
  <si>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</si>
  <si>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</si>
  <si>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</si>
  <si>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</si>
  <si>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</si>
  <si>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</si>
  <si>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</si>
  <si>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</si>
  <si>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</si>
  <si>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</si>
  <si>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</si>
  <si>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</si>
  <si>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</si>
  <si>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</si>
  <si>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</si>
  <si>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</si>
  <si>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</si>
  <si>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</si>
  <si>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</si>
  <si>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</si>
  <si>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</si>
  <si>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</si>
  <si>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</si>
  <si>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</si>
  <si>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</si>
  <si>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</si>
  <si>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</si>
  <si>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</si>
  <si>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</si>
  <si>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</si>
  <si>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</si>
  <si>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</si>
  <si>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</si>
  <si>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</si>
  <si>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</si>
  <si>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</si>
  <si>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</si>
  <si>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</si>
  <si>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</si>
  <si>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</si>
  <si>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</si>
  <si>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</si>
  <si>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</si>
  <si>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</si>
  <si>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</si>
  <si>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</si>
  <si>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</si>
  <si>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</si>
  <si>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</si>
  <si>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</si>
  <si>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</si>
  <si>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</si>
  <si>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</si>
  <si>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</si>
  <si>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</si>
  <si>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</si>
  <si>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</si>
  <si>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</si>
  <si>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</si>
  <si>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</si>
  <si>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</si>
  <si>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</si>
  <si>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</si>
  <si>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</si>
  <si>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</si>
  <si>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</si>
  <si>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</si>
  <si>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</si>
  <si>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</si>
  <si>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</si>
  <si>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</si>
  <si>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</si>
  <si>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</si>
  <si>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</si>
  <si>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</si>
  <si>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</si>
  <si>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</si>
  <si>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</si>
  <si>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</si>
  <si>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</si>
  <si>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</si>
  <si>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</si>
  <si>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</si>
  <si>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</si>
  <si>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</si>
  <si>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</si>
  <si>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</si>
  <si>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</si>
  <si>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</si>
  <si>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</si>
  <si>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</si>
  <si>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</si>
  <si>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</si>
  <si>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</si>
  <si>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</si>
  <si>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</si>
  <si>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</si>
  <si>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</si>
  <si>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</si>
  <si>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</si>
  <si>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</si>
  <si>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</si>
  <si>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</si>
  <si>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</si>
  <si>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</si>
  <si>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</si>
  <si>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</si>
  <si>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</si>
  <si>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</si>
  <si>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</si>
  <si>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</si>
  <si>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</si>
  <si>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</si>
  <si>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</si>
  <si>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</si>
  <si>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</si>
  <si>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</si>
  <si>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</si>
  <si>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</si>
  <si>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</si>
  <si>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</si>
  <si>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</si>
  <si>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</si>
  <si>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</si>
  <si>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</si>
  <si>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</si>
  <si>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</si>
  <si>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</si>
  <si>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</si>
  <si>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</si>
  <si>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</si>
  <si>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</si>
  <si>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</si>
  <si>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</si>
  <si>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</si>
  <si>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</si>
  <si>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</si>
  <si>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</si>
  <si>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</si>
  <si>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</si>
  <si>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</si>
  <si>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</si>
  <si>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</si>
  <si>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</si>
  <si>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</si>
  <si>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</si>
  <si>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</si>
  <si>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</si>
  <si>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</si>
  <si>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</si>
  <si>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</si>
  <si>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</si>
  <si>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</si>
  <si>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</si>
  <si>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</si>
  <si>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</si>
  <si>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</si>
  <si>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</si>
  <si>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</si>
  <si>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</si>
  <si>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</si>
  <si>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</si>
  <si>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</si>
  <si>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</si>
  <si>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</si>
  <si>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</si>
  <si>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</si>
  <si>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</si>
  <si>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</si>
  <si>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</si>
  <si>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</si>
  <si>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</si>
  <si>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</si>
  <si>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</si>
  <si>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</si>
  <si>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</si>
  <si>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</si>
  <si>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</si>
  <si>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</si>
  <si>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</si>
  <si>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</si>
  <si>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</si>
  <si>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</si>
  <si>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</si>
  <si>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</si>
  <si>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</si>
  <si>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</si>
  <si>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</si>
  <si>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</si>
  <si>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</si>
  <si>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</si>
  <si>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</si>
  <si>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</si>
  <si>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</si>
  <si>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</si>
  <si>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</si>
  <si>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</si>
  <si>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</si>
  <si>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</si>
  <si>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</si>
  <si>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</si>
  <si>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</si>
  <si>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</si>
  <si>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</si>
  <si>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</si>
  <si>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</si>
  <si>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</si>
  <si>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</si>
  <si>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</si>
  <si>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</si>
  <si>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</si>
  <si>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</si>
  <si>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</si>
  <si>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</si>
  <si>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</si>
  <si>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</si>
  <si>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</si>
  <si>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</si>
  <si>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</si>
  <si>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</si>
  <si>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</si>
  <si>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</si>
  <si>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</si>
  <si>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</si>
  <si>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</si>
  <si>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</si>
  <si>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</si>
  <si>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</si>
  <si>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</si>
  <si>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</si>
  <si>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</si>
  <si>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</si>
  <si>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</si>
  <si>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</si>
  <si>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</si>
  <si>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</si>
  <si>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</si>
  <si>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</si>
  <si>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</si>
  <si>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</si>
  <si>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</si>
  <si>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</si>
  <si>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</si>
  <si>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</si>
  <si>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</si>
  <si>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</si>
  <si>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</si>
  <si>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</si>
  <si>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</si>
  <si>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</si>
  <si>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</si>
  <si>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</si>
  <si>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</si>
  <si>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</si>
  <si>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</si>
  <si>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</si>
  <si>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</si>
  <si>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</si>
  <si>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</si>
  <si>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</si>
  <si>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</si>
  <si>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</si>
  <si>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</si>
  <si>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</si>
  <si>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</si>
  <si>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</si>
  <si>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</si>
  <si>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</si>
  <si>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</si>
  <si>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</si>
  <si>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</si>
  <si>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</si>
  <si>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</si>
  <si>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</si>
  <si>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</si>
  <si>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</si>
  <si>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</si>
  <si>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</si>
  <si>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</si>
  <si>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</si>
  <si>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</si>
  <si>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</si>
  <si>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</si>
  <si>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</si>
  <si>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</si>
  <si>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</si>
  <si>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</si>
  <si>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</si>
  <si>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</si>
  <si>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</si>
  <si>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</si>
  <si>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</si>
  <si>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</si>
  <si>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</si>
  <si>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</si>
  <si>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</si>
  <si>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</si>
  <si>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</si>
  <si>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</si>
  <si>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</si>
  <si>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</si>
  <si>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</si>
  <si>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</si>
  <si>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</si>
  <si>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</si>
  <si>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</si>
  <si>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</si>
  <si>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</si>
  <si>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</si>
  <si>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</si>
  <si>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</si>
  <si>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</si>
  <si>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</si>
  <si>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</si>
  <si>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</si>
  <si>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</si>
  <si>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</si>
  <si>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</si>
  <si>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</si>
  <si>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</si>
  <si>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</si>
  <si>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</si>
  <si>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</si>
  <si>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</si>
  <si>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</si>
  <si>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</si>
  <si>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</si>
  <si>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</si>
  <si>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</si>
  <si>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</si>
  <si>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</si>
  <si>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</si>
  <si>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</si>
  <si>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</si>
  <si>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</si>
  <si>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</si>
  <si>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</si>
  <si>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</si>
  <si>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</si>
  <si>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</si>
  <si>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</si>
  <si>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</si>
  <si>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</si>
  <si>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</si>
  <si>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</si>
  <si>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</si>
  <si>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</si>
  <si>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</si>
  <si>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</si>
  <si>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</si>
  <si>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</si>
  <si>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</si>
  <si>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</si>
  <si>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</si>
  <si>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</si>
  <si>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</si>
  <si>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</si>
  <si>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</si>
  <si>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</si>
  <si>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</si>
  <si>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</si>
  <si>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</si>
  <si>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</si>
  <si>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</si>
  <si>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</si>
  <si>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</si>
  <si>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</si>
  <si>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</si>
  <si>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</si>
  <si>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</si>
  <si>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</si>
  <si>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</si>
  <si>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</si>
  <si>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</si>
  <si>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</si>
  <si>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</si>
  <si>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</si>
  <si>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</si>
  <si>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</si>
  <si>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</si>
  <si>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</si>
  <si>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</si>
  <si>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</si>
  <si>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</si>
  <si>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</si>
  <si>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</si>
  <si>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</si>
  <si>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</si>
  <si>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</si>
  <si>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</si>
  <si>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</si>
  <si>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</si>
  <si>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</si>
  <si>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</si>
  <si>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</si>
  <si>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</si>
  <si>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</si>
  <si>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</si>
  <si>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</si>
  <si>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</si>
  <si>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</si>
  <si>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</si>
  <si>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</si>
  <si>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</si>
  <si>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</si>
  <si>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</si>
  <si>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</si>
  <si>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</si>
  <si>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</si>
  <si>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</si>
  <si>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</si>
  <si>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</si>
  <si>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</si>
  <si>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</si>
  <si>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</si>
  <si>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</si>
  <si>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</si>
  <si>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</si>
  <si>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</si>
  <si>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</si>
  <si>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</si>
  <si>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</si>
  <si>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</si>
  <si>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</si>
  <si>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</si>
  <si>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</si>
  <si>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</si>
  <si>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</si>
  <si>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</si>
  <si>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</si>
  <si>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</si>
  <si>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</si>
  <si>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</si>
  <si>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</si>
  <si>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</si>
  <si>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</si>
  <si>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</si>
  <si>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</si>
  <si>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</si>
  <si>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</si>
  <si>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</si>
  <si>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</si>
  <si>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</si>
  <si>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</si>
  <si>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</si>
  <si>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</si>
  <si>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</si>
  <si>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</si>
  <si>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</si>
  <si>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</si>
  <si>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</si>
  <si>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</si>
  <si>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</si>
  <si>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</si>
  <si>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</si>
  <si>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</si>
  <si>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</si>
  <si>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</si>
  <si>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</si>
  <si>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</si>
  <si>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</si>
  <si>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</si>
  <si>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</si>
  <si>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</si>
  <si>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</si>
  <si>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</si>
  <si>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</si>
  <si>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</si>
  <si>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</si>
  <si>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</si>
  <si>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</si>
  <si>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</si>
  <si>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</si>
  <si>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</si>
  <si>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</si>
  <si>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</si>
  <si>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</si>
  <si>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</si>
  <si>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</si>
  <si>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</si>
  <si>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</si>
  <si>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</si>
  <si>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</si>
  <si>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</si>
  <si>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</si>
  <si>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</si>
  <si>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</si>
  <si>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</si>
  <si>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</si>
  <si>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</si>
  <si>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</si>
  <si>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</si>
  <si>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</si>
  <si>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</si>
  <si>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</si>
  <si>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</si>
  <si>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</si>
  <si>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</si>
  <si>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</si>
  <si>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</si>
  <si>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</si>
  <si>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</si>
  <si>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</si>
  <si>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</si>
  <si>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</si>
  <si>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</si>
  <si>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</si>
  <si>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</si>
  <si>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</si>
  <si>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</si>
  <si>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</si>
  <si>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</si>
  <si>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</si>
  <si>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</si>
  <si>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</si>
  <si>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</si>
  <si>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</si>
  <si>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</si>
  <si>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</si>
  <si>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</si>
  <si>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</si>
  <si>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</si>
  <si>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</si>
  <si>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</si>
  <si>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</si>
  <si>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</si>
  <si>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</si>
  <si>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</si>
  <si>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</si>
  <si>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</si>
  <si>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</si>
  <si>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</si>
  <si>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</si>
  <si>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</si>
  <si>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</si>
  <si>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</si>
  <si>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</si>
  <si>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</si>
  <si>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</si>
  <si>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</si>
  <si>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</si>
  <si>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</si>
  <si>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</si>
  <si>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</si>
  <si>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</si>
  <si>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</si>
  <si>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</si>
  <si>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</si>
  <si>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</si>
  <si>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</si>
  <si>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</si>
  <si>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</si>
  <si>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</si>
  <si>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</si>
  <si>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</si>
  <si>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</si>
  <si>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</si>
  <si>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</si>
  <si>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</si>
  <si>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</si>
  <si>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</si>
  <si>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</si>
  <si>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</si>
  <si>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</si>
  <si>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</si>
  <si>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</si>
  <si>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</si>
  <si>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</si>
  <si>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</si>
  <si>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</si>
  <si>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</si>
  <si>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</si>
  <si>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</si>
  <si>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</si>
  <si>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</si>
  <si>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</si>
  <si>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</si>
  <si>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</si>
  <si>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</si>
  <si>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</si>
  <si>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</si>
  <si>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</si>
  <si>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</si>
  <si>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</si>
  <si>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</si>
  <si>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</si>
  <si>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</si>
  <si>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</si>
  <si>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</si>
  <si>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</si>
  <si>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</si>
  <si>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</si>
  <si>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</si>
  <si>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</si>
  <si>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</si>
  <si>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</si>
  <si>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</si>
  <si>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</si>
  <si>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</si>
  <si>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</si>
  <si>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</si>
  <si>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</si>
  <si>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</si>
  <si>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</si>
  <si>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</si>
  <si>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</si>
  <si>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</si>
  <si>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</si>
  <si>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</si>
  <si>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</si>
  <si>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</si>
  <si>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</si>
  <si>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</si>
  <si>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</si>
  <si>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</si>
  <si>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</si>
  <si>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</si>
  <si>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</si>
  <si>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</si>
  <si>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</si>
  <si>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</si>
  <si>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</si>
  <si>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</si>
  <si>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</si>
  <si>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</si>
  <si>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</si>
  <si>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</si>
  <si>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</si>
  <si>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</si>
  <si>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</si>
  <si>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</si>
  <si>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</si>
  <si>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</si>
  <si>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</si>
  <si>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</si>
  <si>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</si>
  <si>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</si>
  <si>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</si>
  <si>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</si>
  <si>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</si>
  <si>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</si>
  <si>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</si>
  <si>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</si>
  <si>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</si>
  <si>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</si>
  <si>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</si>
  <si>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</si>
  <si>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</si>
  <si>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</si>
  <si>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</si>
  <si>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</si>
  <si>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</si>
  <si>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</si>
  <si>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</si>
  <si>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</si>
  <si>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</si>
  <si>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</si>
  <si>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</si>
  <si>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</si>
  <si>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</si>
  <si>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</si>
  <si>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</si>
  <si>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</si>
  <si>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</si>
  <si>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</si>
  <si>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</si>
  <si>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</si>
  <si>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</si>
  <si>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</si>
  <si>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</si>
  <si>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</si>
  <si>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</si>
  <si>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</si>
  <si>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</si>
  <si>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</si>
  <si>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</si>
  <si>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</si>
  <si>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</si>
  <si>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</si>
  <si>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</si>
  <si>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</si>
  <si>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</si>
  <si>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</si>
  <si>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</si>
  <si>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</si>
  <si>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</si>
  <si>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</si>
  <si>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</si>
  <si>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</si>
  <si>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</si>
  <si>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</si>
  <si>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</si>
  <si>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</si>
  <si>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</si>
  <si>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</si>
  <si>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</si>
  <si>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</si>
  <si>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</si>
  <si>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</si>
  <si>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</si>
  <si>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</si>
  <si>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</si>
  <si>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</si>
  <si>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</si>
  <si>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</si>
  <si>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</si>
  <si>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</si>
  <si>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</si>
  <si>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</si>
  <si>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</si>
  <si>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</si>
  <si>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</si>
  <si>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</si>
  <si>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</si>
  <si>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</si>
  <si>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</si>
  <si>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</si>
  <si>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</si>
  <si>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</si>
  <si>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</si>
  <si>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</si>
  <si>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</si>
  <si>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</si>
  <si>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</si>
  <si>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</si>
  <si>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</si>
  <si>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</si>
  <si>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</si>
  <si>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</si>
  <si>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</si>
  <si>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</si>
  <si>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</si>
  <si>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</si>
  <si>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</si>
  <si>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</si>
  <si>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</si>
  <si>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</si>
  <si>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</si>
  <si>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</si>
  <si>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</si>
  <si>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</si>
  <si>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</si>
  <si>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</si>
  <si>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</si>
  <si>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</si>
  <si>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</si>
  <si>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</si>
  <si>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</si>
  <si>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</si>
  <si>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</si>
  <si>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</si>
  <si>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</si>
  <si>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</si>
  <si>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</si>
  <si>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</si>
  <si>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</si>
  <si>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</si>
  <si>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</si>
  <si>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</si>
  <si>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</si>
  <si>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</si>
  <si>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</si>
  <si>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</si>
  <si>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</si>
  <si>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</si>
  <si>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</si>
  <si>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</si>
  <si>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</si>
  <si>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</si>
  <si>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</si>
  <si>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</si>
  <si>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</si>
  <si>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</si>
  <si>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</si>
  <si>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</si>
  <si>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</si>
  <si>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</si>
  <si>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</si>
  <si>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</si>
  <si>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</si>
  <si>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</si>
  <si>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</si>
  <si>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</si>
  <si>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</si>
  <si>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</si>
  <si>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</si>
  <si>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</si>
  <si>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</si>
  <si>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</si>
  <si>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</si>
  <si>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</si>
  <si>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</si>
  <si>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</si>
  <si>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</si>
  <si>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</si>
  <si>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</si>
  <si>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</si>
  <si>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</si>
  <si>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</si>
  <si>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</si>
  <si>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</si>
  <si>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</si>
  <si>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</si>
  <si>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</si>
  <si>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</si>
  <si>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</si>
  <si>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</si>
  <si>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</si>
  <si>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</si>
  <si>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</si>
  <si>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</si>
  <si>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</si>
  <si>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</si>
  <si>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</si>
  <si>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</si>
  <si>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</si>
  <si>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</si>
  <si>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</si>
  <si>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</si>
  <si>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</si>
  <si>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</si>
  <si>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</si>
  <si>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</si>
  <si>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</si>
  <si>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</si>
  <si>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</si>
  <si>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</si>
  <si>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</si>
  <si>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</si>
  <si>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</si>
  <si>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</si>
  <si>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</si>
  <si>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</si>
  <si>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</si>
  <si>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</si>
  <si>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</si>
  <si>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</si>
  <si>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</si>
  <si>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</si>
  <si>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</si>
  <si>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</si>
  <si>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</si>
  <si>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</si>
  <si>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</si>
  <si>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</si>
  <si>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</si>
  <si>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</si>
  <si>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</si>
  <si>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</si>
  <si>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</si>
  <si>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</si>
  <si>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</si>
  <si>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</si>
  <si>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</si>
  <si>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</si>
  <si>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</si>
  <si>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</si>
  <si>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</si>
  <si>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</si>
  <si>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</si>
  <si>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</si>
  <si>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</si>
  <si>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</si>
  <si>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</si>
  <si>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</si>
  <si>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</si>
  <si>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</si>
  <si>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</si>
  <si>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</si>
  <si>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</si>
  <si>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</si>
  <si>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</si>
  <si>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</si>
  <si>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</si>
  <si>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</si>
  <si>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</si>
  <si>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</si>
  <si>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</si>
  <si>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</si>
  <si>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</si>
  <si>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</si>
  <si>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</si>
  <si>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</si>
  <si>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</si>
  <si>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</si>
  <si>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</si>
  <si>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</si>
  <si>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</si>
  <si>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</si>
  <si>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</si>
  <si>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</si>
  <si>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</si>
  <si>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</si>
  <si>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</si>
  <si>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</si>
  <si>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</si>
  <si>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</si>
  <si>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</si>
  <si>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</si>
  <si>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</si>
  <si>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</si>
  <si>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</si>
  <si>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</si>
  <si>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</si>
  <si>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</si>
  <si>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</si>
  <si>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</si>
  <si>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</si>
  <si>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</si>
  <si>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</si>
  <si>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</si>
  <si>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</si>
  <si>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</si>
  <si>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</si>
  <si>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</si>
  <si>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</si>
  <si>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</si>
  <si>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</si>
  <si>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</si>
  <si>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</si>
  <si>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</si>
  <si>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</si>
  <si>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</si>
  <si>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</si>
  <si>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</si>
  <si>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</si>
  <si>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</si>
  <si>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</si>
  <si>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</si>
  <si>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</si>
  <si>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</si>
  <si>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</si>
  <si>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</si>
  <si>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</si>
  <si>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</si>
  <si>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</si>
  <si>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</si>
  <si>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</si>
  <si>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</si>
  <si>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</si>
  <si>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</si>
  <si>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</si>
  <si>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</si>
  <si>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</si>
  <si>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</si>
  <si>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</si>
  <si>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</si>
  <si>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</si>
  <si>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</si>
  <si>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</si>
  <si>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</si>
  <si>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</si>
  <si>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</si>
  <si>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</si>
  <si>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</si>
  <si>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</si>
  <si>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</si>
  <si>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</si>
  <si>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</si>
  <si>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</si>
  <si>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</si>
  <si>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</si>
  <si>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</si>
  <si>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</si>
  <si>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</si>
  <si>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</si>
  <si>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</si>
  <si>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</si>
  <si>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</si>
  <si>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</si>
  <si>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</si>
  <si>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</si>
  <si>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</si>
  <si>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</si>
  <si>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</si>
  <si>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</si>
  <si>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</si>
  <si>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</si>
  <si>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</si>
  <si>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</si>
  <si>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</si>
  <si>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</si>
  <si>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</si>
  <si>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</si>
  <si>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</si>
  <si>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</si>
  <si>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</si>
  <si>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</si>
  <si>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</si>
  <si>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</si>
  <si>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</si>
  <si>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</si>
  <si>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</si>
  <si>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</si>
  <si>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</si>
  <si>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</si>
  <si>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</si>
  <si>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</si>
  <si>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</si>
  <si>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</si>
  <si>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</si>
  <si>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</si>
  <si>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</si>
  <si>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</si>
  <si>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</si>
  <si>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</si>
  <si>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</si>
  <si>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</si>
  <si>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</si>
  <si>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</si>
  <si>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</si>
  <si>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</si>
  <si>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</si>
  <si>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</si>
  <si>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</si>
  <si>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</si>
  <si>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</si>
  <si>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</si>
  <si>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</si>
  <si>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</si>
  <si>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</si>
  <si>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</si>
  <si>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</si>
  <si>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</si>
  <si>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</si>
  <si>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</si>
  <si>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</si>
  <si>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</si>
  <si>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</si>
  <si>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</si>
  <si>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</si>
  <si>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</si>
  <si>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</si>
  <si>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</si>
  <si>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</si>
  <si>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</si>
  <si>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</si>
  <si>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</si>
  <si>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</si>
  <si>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</si>
  <si>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</si>
  <si>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</si>
  <si>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</si>
  <si>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</si>
  <si>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</si>
  <si>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</si>
  <si>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</si>
  <si>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</si>
  <si>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</si>
  <si>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</si>
  <si>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</si>
  <si>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</si>
  <si>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</si>
  <si>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</si>
  <si>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</si>
  <si>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</si>
  <si>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</si>
  <si>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</si>
  <si>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</si>
  <si>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</si>
  <si>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</si>
  <si>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</si>
  <si>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</si>
  <si>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</si>
  <si>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</si>
  <si>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</si>
  <si>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</si>
  <si>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</si>
  <si>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</si>
  <si>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</si>
  <si>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</si>
  <si>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</si>
  <si>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</si>
  <si>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</si>
  <si>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</si>
  <si>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</si>
  <si>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</si>
  <si>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</si>
  <si>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</si>
  <si>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</si>
  <si>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</si>
  <si>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</si>
  <si>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</si>
  <si>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</si>
  <si>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</si>
  <si>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</si>
  <si>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</si>
  <si>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</si>
  <si>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</si>
  <si>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</si>
  <si>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</si>
  <si>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</si>
  <si>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</si>
  <si>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</si>
  <si>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</si>
  <si>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</si>
  <si>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</si>
  <si>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</si>
  <si>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</si>
  <si>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</si>
  <si>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</si>
  <si>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</si>
  <si>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</si>
  <si>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</si>
  <si>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</si>
  <si>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</si>
  <si>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</si>
  <si>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</si>
  <si>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</si>
  <si>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</si>
  <si>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</si>
  <si>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</si>
  <si>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</si>
  <si>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</si>
  <si>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</si>
  <si>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</si>
  <si>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</si>
  <si>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</si>
  <si>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</si>
  <si>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</si>
  <si>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</si>
  <si>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</si>
  <si>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</si>
  <si>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</si>
  <si>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</si>
  <si>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</si>
  <si>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</si>
  <si>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</si>
  <si>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</si>
  <si>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</si>
  <si>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</si>
  <si>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</si>
  <si>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</si>
  <si>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</si>
  <si>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</si>
  <si>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</si>
  <si>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</si>
  <si>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</si>
  <si>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</si>
  <si>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</si>
  <si>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</si>
  <si>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</si>
  <si>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</si>
  <si>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</si>
  <si>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</si>
  <si>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</si>
  <si>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</si>
  <si>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</si>
  <si>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</si>
  <si>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</si>
  <si>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</si>
  <si>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</si>
  <si>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</si>
  <si>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</si>
  <si>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</si>
  <si>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</si>
  <si>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</si>
  <si>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</si>
  <si>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</si>
  <si>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</si>
  <si>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</si>
  <si>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</si>
  <si>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</si>
  <si>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</si>
  <si>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</si>
  <si>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</si>
  <si>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</si>
  <si>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</si>
  <si>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</si>
  <si>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</si>
  <si>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</si>
  <si>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</si>
  <si>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</si>
  <si>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</si>
  <si>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</si>
  <si>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</si>
  <si>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</si>
  <si>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</si>
  <si>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</si>
  <si>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</si>
  <si>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</si>
  <si>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</si>
  <si>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</si>
  <si>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</si>
  <si>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</si>
  <si>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</si>
  <si>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</si>
  <si>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</si>
  <si>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</si>
  <si>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</si>
  <si>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</si>
  <si>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</si>
  <si>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</si>
  <si>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</si>
  <si>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</si>
  <si>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</si>
  <si>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</si>
  <si>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</si>
  <si>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</si>
  <si>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</si>
  <si>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</si>
  <si>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</si>
  <si>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</si>
  <si>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</si>
  <si>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</si>
  <si>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</si>
  <si>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</si>
  <si>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</si>
  <si>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</si>
  <si>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</si>
  <si>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</si>
  <si>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</si>
  <si>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</si>
  <si>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</si>
  <si>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</si>
  <si>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</si>
  <si>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</si>
  <si>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</si>
  <si>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</si>
  <si>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</si>
  <si>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</si>
  <si>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</si>
  <si>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</si>
  <si>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</si>
  <si>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</si>
  <si>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</si>
  <si>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</si>
  <si>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</si>
  <si>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</si>
  <si>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</si>
  <si>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</si>
  <si>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</si>
  <si>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</si>
  <si>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</si>
  <si>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</si>
  <si>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</si>
  <si>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</si>
  <si>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</si>
  <si>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</si>
  <si>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</si>
  <si>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</si>
  <si>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</si>
  <si>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</si>
  <si>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</si>
  <si>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</si>
  <si>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</si>
  <si>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</si>
  <si>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</si>
  <si>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</si>
  <si>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</si>
  <si>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</si>
  <si>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</si>
  <si>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</si>
  <si>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</si>
  <si>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</si>
  <si>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</si>
  <si>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</si>
  <si>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</si>
  <si>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</si>
  <si>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</si>
  <si>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</si>
  <si>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</si>
  <si>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</si>
  <si>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</si>
  <si>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</si>
  <si>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</si>
  <si>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</si>
  <si>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</si>
  <si>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</si>
  <si>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</si>
  <si>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</si>
  <si>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</si>
  <si>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</si>
  <si>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</si>
  <si>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</si>
  <si>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</si>
  <si>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</si>
  <si>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</si>
  <si>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</si>
  <si>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</si>
  <si>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</si>
  <si>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</si>
  <si>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</si>
  <si>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</si>
  <si>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</si>
  <si>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</si>
  <si>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</si>
  <si>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</si>
  <si>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</si>
  <si>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</si>
  <si>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</si>
  <si>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</si>
  <si>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</si>
  <si>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</si>
  <si>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</si>
  <si>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</si>
  <si>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</si>
  <si>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</si>
  <si>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</si>
  <si>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</si>
  <si>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</si>
  <si>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</si>
  <si>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</si>
  <si>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</si>
  <si>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</si>
  <si>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</si>
  <si>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</si>
  <si>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</si>
  <si>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</si>
  <si>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</si>
  <si>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</si>
  <si>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</si>
  <si>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</si>
  <si>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</si>
  <si>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</si>
  <si>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</si>
  <si>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</si>
  <si>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</si>
  <si>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</si>
  <si>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</si>
  <si>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</si>
  <si>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</si>
  <si>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</si>
  <si>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</si>
  <si>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</si>
  <si>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</si>
  <si>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</si>
  <si>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</si>
  <si>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</si>
  <si>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</si>
  <si>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</si>
  <si>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</si>
  <si>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</si>
  <si>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</si>
  <si>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</si>
  <si>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</si>
  <si>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</si>
  <si>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</si>
  <si>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</si>
  <si>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</si>
  <si>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</si>
  <si>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</si>
  <si>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</si>
  <si>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</si>
  <si>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</si>
  <si>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</si>
  <si>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</si>
  <si>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</si>
  <si>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</si>
  <si>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</si>
  <si>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</si>
  <si>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</si>
  <si>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</si>
  <si>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</si>
  <si>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</si>
  <si>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</si>
  <si>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</si>
  <si>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</si>
  <si>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</si>
  <si>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</si>
  <si>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</si>
  <si>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</si>
  <si>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</si>
  <si>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</si>
  <si>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</si>
  <si>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</si>
  <si>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</si>
  <si>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</si>
  <si>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</si>
  <si>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</si>
  <si>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</si>
  <si>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</si>
  <si>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</si>
  <si>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</si>
  <si>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</si>
  <si>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</si>
  <si>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</si>
  <si>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</si>
  <si>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</si>
  <si>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</si>
  <si>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</si>
  <si>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</si>
  <si>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</si>
  <si>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</si>
  <si>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</si>
  <si>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</si>
  <si>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</si>
  <si>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</si>
  <si>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</si>
  <si>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</si>
  <si>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</si>
  <si>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</si>
  <si>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</si>
  <si>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</si>
  <si>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</si>
  <si>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</si>
  <si>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</si>
  <si>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</si>
  <si>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</si>
  <si>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</si>
  <si>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</si>
  <si>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</si>
  <si>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</si>
  <si>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</si>
  <si>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</si>
  <si>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</si>
  <si>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</si>
  <si>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</si>
  <si>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</si>
  <si>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</si>
  <si>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</si>
  <si>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</si>
  <si>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</si>
  <si>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</si>
  <si>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</si>
  <si>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</si>
  <si>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</si>
  <si>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</si>
  <si>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</si>
  <si>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</si>
  <si>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</si>
  <si>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</si>
  <si>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</si>
  <si>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</si>
  <si>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</si>
  <si>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</si>
  <si>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</si>
  <si>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</si>
  <si>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</si>
  <si>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</si>
  <si>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</si>
  <si>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</si>
  <si>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</si>
  <si>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</si>
  <si>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</si>
  <si>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</si>
  <si>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</si>
  <si>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</si>
  <si>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</si>
  <si>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</si>
  <si>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</si>
  <si>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</si>
  <si>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</si>
  <si>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</si>
  <si>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</si>
  <si>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</si>
  <si>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</si>
  <si>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</si>
  <si>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</si>
  <si>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</si>
  <si>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</si>
  <si>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</si>
  <si>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</si>
  <si>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</si>
  <si>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</si>
  <si>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</si>
  <si>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</si>
  <si>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</si>
  <si>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</si>
  <si>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</si>
  <si>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</si>
  <si>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</si>
  <si>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</si>
  <si>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</si>
  <si>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</si>
  <si>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</si>
  <si>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</si>
  <si>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</si>
  <si>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</si>
  <si>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</si>
  <si>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</si>
  <si>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</si>
  <si>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</si>
  <si>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</si>
  <si>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</si>
  <si>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</si>
  <si>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</si>
  <si>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</si>
  <si>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</si>
  <si>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</si>
  <si>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</si>
  <si>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</si>
  <si>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</si>
  <si>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</si>
  <si>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</si>
  <si>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</si>
  <si>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</si>
  <si>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</si>
  <si>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</si>
  <si>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</si>
  <si>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</si>
  <si>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</si>
  <si>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</si>
  <si>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</si>
  <si>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</si>
  <si>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</si>
  <si>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</si>
  <si>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</si>
  <si>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</si>
  <si>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</si>
  <si>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</si>
  <si>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</si>
  <si>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</si>
  <si>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</si>
  <si>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</si>
  <si>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</si>
  <si>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</si>
  <si>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</si>
  <si>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</si>
  <si>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</si>
  <si>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</si>
  <si>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</si>
  <si>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</si>
  <si>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</si>
  <si>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</si>
  <si>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</si>
  <si>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</si>
  <si>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</si>
  <si>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</si>
  <si>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</si>
  <si>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</si>
  <si>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</si>
  <si>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</si>
  <si>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</si>
  <si>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</si>
  <si>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</si>
  <si>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</si>
  <si>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</si>
  <si>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</si>
  <si>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</si>
  <si>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</si>
  <si>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</si>
  <si>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</si>
  <si>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</si>
  <si>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</si>
  <si>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</si>
  <si>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</si>
  <si>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</si>
  <si>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</si>
  <si>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</si>
  <si>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</si>
  <si>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</si>
  <si>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</si>
  <si>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</si>
  <si>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</si>
  <si>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</si>
  <si>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</si>
  <si>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</si>
  <si>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</si>
  <si>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</si>
  <si>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</si>
  <si>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</si>
  <si>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</si>
  <si>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</si>
  <si>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</si>
  <si>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</si>
  <si>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</si>
  <si>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</si>
  <si>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</si>
  <si>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</si>
  <si>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</si>
  <si>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</si>
  <si>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</si>
  <si>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</si>
  <si>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</si>
  <si>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</si>
  <si>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</si>
  <si>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</si>
  <si>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</si>
  <si>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</si>
  <si>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</si>
  <si>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</si>
  <si>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</si>
  <si>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</si>
  <si>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</si>
  <si>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</si>
  <si>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</si>
  <si>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</si>
  <si>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</si>
  <si>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</si>
  <si>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</si>
  <si>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</si>
  <si>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</si>
  <si>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</si>
  <si>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</si>
  <si>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</si>
  <si>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</si>
  <si>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</si>
  <si>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</si>
  <si>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</si>
  <si>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</si>
  <si>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</si>
  <si>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</si>
  <si>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</si>
  <si>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</si>
  <si>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</si>
  <si>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</si>
  <si>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</si>
  <si>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</si>
  <si>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</si>
  <si>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</si>
  <si>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</si>
  <si>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</si>
  <si>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</si>
  <si>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</si>
  <si>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</si>
  <si>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</si>
  <si>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</si>
  <si>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</si>
  <si>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</si>
  <si>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</si>
  <si>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</si>
  <si>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</si>
  <si>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</si>
  <si>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</si>
  <si>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</si>
  <si>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</si>
  <si>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</si>
  <si>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</si>
  <si>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</si>
  <si>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</si>
  <si>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</si>
  <si>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</si>
  <si>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</si>
  <si>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</si>
  <si>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</si>
  <si>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</si>
  <si>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</si>
  <si>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</si>
  <si>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</si>
  <si>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</si>
  <si>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</si>
  <si>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</si>
  <si>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</si>
  <si>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</si>
  <si>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</si>
  <si>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</si>
  <si>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</si>
  <si>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</si>
  <si>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</si>
  <si>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</si>
  <si>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</si>
  <si>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</si>
  <si>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</si>
  <si>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</si>
  <si>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</si>
  <si>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</si>
  <si>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</si>
  <si>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</si>
  <si>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</si>
  <si>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</si>
  <si>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</si>
  <si>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</si>
  <si>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</si>
  <si>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</si>
  <si>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</si>
  <si>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</si>
  <si>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</si>
  <si>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</si>
  <si>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</si>
  <si>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</si>
  <si>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</si>
  <si>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</si>
  <si>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</si>
  <si>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</si>
  <si>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</si>
  <si>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</si>
  <si>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</si>
  <si>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</si>
  <si>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</si>
  <si>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</si>
  <si>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</si>
  <si>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</si>
  <si>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</si>
  <si>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</si>
  <si>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</si>
  <si>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</si>
  <si>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</si>
  <si>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</si>
  <si>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</si>
  <si>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</si>
  <si>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</si>
  <si>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</si>
  <si>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</si>
  <si>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</si>
  <si>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</si>
  <si>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</si>
  <si>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</si>
  <si>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</si>
  <si>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</si>
  <si>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</si>
  <si>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</si>
  <si>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</si>
  <si>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</si>
  <si>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</si>
  <si>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</si>
  <si>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</si>
  <si>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</si>
  <si>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</si>
  <si>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</si>
  <si>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</si>
  <si>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</si>
  <si>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</si>
  <si>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</si>
  <si>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</si>
  <si>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</si>
  <si>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</si>
  <si>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</si>
  <si>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</si>
  <si>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</si>
  <si>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</si>
  <si>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</si>
  <si>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</si>
  <si>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</si>
  <si>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</si>
  <si>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</si>
  <si>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</si>
  <si>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</si>
  <si>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</si>
  <si>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</si>
  <si>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</si>
  <si>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</si>
  <si>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</si>
  <si>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</si>
  <si>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</si>
  <si>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</si>
  <si>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</si>
  <si>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</si>
  <si>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</si>
  <si>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</si>
  <si>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</si>
  <si>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</si>
  <si>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</si>
  <si>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</si>
  <si>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</si>
  <si>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</si>
  <si>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</si>
  <si>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</si>
  <si>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</si>
  <si>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</si>
  <si>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</si>
  <si>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</si>
  <si>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</si>
  <si>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</si>
  <si>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</si>
  <si>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</si>
  <si>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</si>
  <si>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</si>
  <si>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</si>
  <si>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</si>
  <si>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</si>
  <si>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</si>
  <si>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</si>
  <si>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</si>
  <si>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</si>
  <si>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</si>
  <si>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</si>
  <si>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</si>
  <si>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</si>
  <si>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</si>
  <si>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</si>
  <si>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</si>
  <si>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</si>
  <si>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</si>
  <si>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</si>
  <si>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</si>
  <si>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</si>
  <si>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</si>
  <si>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</si>
  <si>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</si>
  <si>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</si>
  <si>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</si>
  <si>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</si>
  <si>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</si>
  <si>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</si>
  <si>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</si>
  <si>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</si>
  <si>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</si>
  <si>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</si>
  <si>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</si>
  <si>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</si>
  <si>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</si>
  <si>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</si>
  <si>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</si>
  <si>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</si>
  <si>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</si>
  <si>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</si>
  <si>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</si>
  <si>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</si>
  <si>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</si>
  <si>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</si>
  <si>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</si>
  <si>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</si>
  <si>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</si>
  <si>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</si>
  <si>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</si>
  <si>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</si>
  <si>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</si>
  <si>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</si>
  <si>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</si>
  <si>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</si>
  <si>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</si>
  <si>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</si>
  <si>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</si>
  <si>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</si>
  <si>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</si>
  <si>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</si>
  <si>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</si>
  <si>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</si>
  <si>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</si>
  <si>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</si>
  <si>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</si>
  <si>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</si>
  <si>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</si>
  <si>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</si>
  <si>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</si>
  <si>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</si>
  <si>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</si>
  <si>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</si>
  <si>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</si>
  <si>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</si>
  <si>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</si>
  <si>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</si>
  <si>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</si>
  <si>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</si>
  <si>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</si>
  <si>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</si>
  <si>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</si>
  <si>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</si>
  <si>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</si>
  <si>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</si>
  <si>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</si>
  <si>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</si>
  <si>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</si>
  <si>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</si>
  <si>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</si>
  <si>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</si>
  <si>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</si>
  <si>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</si>
  <si>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</si>
  <si>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</si>
  <si>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</si>
  <si>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</si>
  <si>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</si>
  <si>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</si>
  <si>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</si>
  <si>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</si>
  <si>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</si>
  <si>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</si>
  <si>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</si>
  <si>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</si>
  <si>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</si>
  <si>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</si>
  <si>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</si>
  <si>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</si>
  <si>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</si>
  <si>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</si>
  <si>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</si>
  <si>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</si>
  <si>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</si>
  <si>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</si>
  <si>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</si>
  <si>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</si>
  <si>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</si>
  <si>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</si>
  <si>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</si>
  <si>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</si>
  <si>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</si>
  <si>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</si>
  <si>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</si>
  <si>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</si>
  <si>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</si>
  <si>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</si>
  <si>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</si>
  <si>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</si>
  <si>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</si>
  <si>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</si>
  <si>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</si>
  <si>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</si>
  <si>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</si>
  <si>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</si>
  <si>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</si>
  <si>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</si>
  <si>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</si>
  <si>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</si>
  <si>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</si>
  <si>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</si>
  <si>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</si>
  <si>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</si>
  <si>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</si>
  <si>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</si>
  <si>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</si>
  <si>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</si>
  <si>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</si>
  <si>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</si>
  <si>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</si>
  <si>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</si>
  <si>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</si>
  <si>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</si>
  <si>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</si>
  <si>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</si>
  <si>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</si>
  <si>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</si>
  <si>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</si>
  <si>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</si>
  <si>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</si>
  <si>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</si>
  <si>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</si>
  <si>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</si>
  <si>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</si>
  <si>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</si>
  <si>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</si>
  <si>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</si>
  <si>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</si>
  <si>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</si>
  <si>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</si>
  <si>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</si>
  <si>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</si>
  <si>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</si>
  <si>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</si>
  <si>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</si>
  <si>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</si>
  <si>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</si>
  <si>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</si>
  <si>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</si>
  <si>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</si>
  <si>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</si>
  <si>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</si>
  <si>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</si>
  <si>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</si>
  <si>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</si>
  <si>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</si>
  <si>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</si>
  <si>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</si>
  <si>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</si>
  <si>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</si>
  <si>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</si>
  <si>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</si>
  <si>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</si>
  <si>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</si>
  <si>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</si>
  <si>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</si>
  <si>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</si>
  <si>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</si>
  <si>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</si>
  <si>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</si>
  <si>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</si>
  <si>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</si>
  <si>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</si>
  <si>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</si>
  <si>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</si>
  <si>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</si>
  <si>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</si>
  <si>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</si>
  <si>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</si>
  <si>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</si>
  <si>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</si>
  <si>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</si>
  <si>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</si>
  <si>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</si>
  <si>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</si>
  <si>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</si>
  <si>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</si>
  <si>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</si>
  <si>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</si>
  <si>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</si>
  <si>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</si>
  <si>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</si>
  <si>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</si>
  <si>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</si>
  <si>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</si>
  <si>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</si>
  <si>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</si>
  <si>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</si>
  <si>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</si>
  <si>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</si>
  <si>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</si>
  <si>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</si>
  <si>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</si>
  <si>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</si>
  <si>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</si>
  <si>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</si>
  <si>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</si>
  <si>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</si>
  <si>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</si>
  <si>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</si>
  <si>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</si>
  <si>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</si>
  <si>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</si>
  <si>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</si>
  <si>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</si>
  <si>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</si>
  <si>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</si>
  <si>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</si>
  <si>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</si>
  <si>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</si>
  <si>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</si>
  <si>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</si>
  <si>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</si>
  <si>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</si>
  <si>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</si>
  <si>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</si>
  <si>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</si>
  <si>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</si>
  <si>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</si>
  <si>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</si>
  <si>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</si>
  <si>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</si>
  <si>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</si>
  <si>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</si>
  <si>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</si>
  <si>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</si>
  <si>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</si>
  <si>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</si>
  <si>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</si>
  <si>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</si>
  <si>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</si>
  <si>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</si>
  <si>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</si>
  <si>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</si>
  <si>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</si>
  <si>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</si>
  <si>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</si>
  <si>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</si>
  <si>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</si>
  <si>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</si>
  <si>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</si>
  <si>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</si>
  <si>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</si>
  <si>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</si>
  <si>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</si>
  <si>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</si>
  <si>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</si>
  <si>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</si>
  <si>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</si>
  <si>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</si>
  <si>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</si>
  <si>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</si>
  <si>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</si>
  <si>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</si>
  <si>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</si>
  <si>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</si>
  <si>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</si>
  <si>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</si>
  <si>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</si>
  <si>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</si>
  <si>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</si>
  <si>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</si>
  <si>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</si>
  <si>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</si>
  <si>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</si>
  <si>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</si>
  <si>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</si>
  <si>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</si>
  <si>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</si>
  <si>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</si>
  <si>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</si>
  <si>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</si>
  <si>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</si>
  <si>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</si>
  <si>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</si>
  <si>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</si>
  <si>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</si>
  <si>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</si>
  <si>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</si>
  <si>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</si>
  <si>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</si>
  <si>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</si>
  <si>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</si>
  <si>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</si>
  <si>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</si>
  <si>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</si>
  <si>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</si>
  <si>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</si>
  <si>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</si>
  <si>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</si>
  <si>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</si>
  <si>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</si>
  <si>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</si>
  <si>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</si>
  <si>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</si>
  <si>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</si>
  <si>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</si>
  <si>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</si>
  <si>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</si>
  <si>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</si>
  <si>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</si>
  <si>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</si>
  <si>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</si>
  <si>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</si>
  <si>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</si>
  <si>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</si>
  <si>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</si>
  <si>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</si>
  <si>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</si>
  <si>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</si>
  <si>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</si>
  <si>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</si>
  <si>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</si>
  <si>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</si>
  <si>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</si>
  <si>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</si>
  <si>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</si>
  <si>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</si>
  <si>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</si>
  <si>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</si>
  <si>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</si>
  <si>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</si>
  <si>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</si>
  <si>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</si>
  <si>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</si>
  <si>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</si>
  <si>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</si>
  <si>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</si>
  <si>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</si>
  <si>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</si>
  <si>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</si>
  <si>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</si>
  <si>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</si>
  <si>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</si>
  <si>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</si>
  <si>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</si>
  <si>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</si>
  <si>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</si>
  <si>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</si>
  <si>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</si>
  <si>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</si>
  <si>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</si>
  <si>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</si>
  <si>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</si>
  <si>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</si>
  <si>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</si>
  <si>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</si>
  <si>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</si>
  <si>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</si>
  <si>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</si>
  <si>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</si>
  <si>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</si>
  <si>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</si>
  <si>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</si>
  <si>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</si>
  <si>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</si>
  <si>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</si>
  <si>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</si>
  <si>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</si>
  <si>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</si>
  <si>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</si>
  <si>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</si>
  <si>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</si>
  <si>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</si>
  <si>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</si>
  <si>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</si>
  <si>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</si>
  <si>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</si>
  <si>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</si>
  <si>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</si>
  <si>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</si>
  <si>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</si>
  <si>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</si>
  <si>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</si>
  <si>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</si>
  <si>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</si>
  <si>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</si>
  <si>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</si>
  <si>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</si>
  <si>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</si>
  <si>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</si>
  <si>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</si>
  <si>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</si>
  <si>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</si>
  <si>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</si>
  <si>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</si>
  <si>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</si>
  <si>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</si>
  <si>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</si>
  <si>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</si>
  <si>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</si>
  <si>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</si>
  <si>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</si>
  <si>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</si>
  <si>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</si>
  <si>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</si>
  <si>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</si>
  <si>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</si>
  <si>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</si>
  <si>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</si>
  <si>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</si>
  <si>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</si>
  <si>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</si>
  <si>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</si>
  <si>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</si>
  <si>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</si>
  <si>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</si>
  <si>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</si>
  <si>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</si>
  <si>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</si>
  <si>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</si>
  <si>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</si>
  <si>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</si>
  <si>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</si>
  <si>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</si>
  <si>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</si>
  <si>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</si>
  <si>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</si>
  <si>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</si>
  <si>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</si>
  <si>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</si>
  <si>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</si>
  <si>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</si>
  <si>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</si>
  <si>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</si>
  <si>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</si>
  <si>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</si>
  <si>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</si>
  <si>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</si>
  <si>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</si>
  <si>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</si>
  <si>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</si>
  <si>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</si>
  <si>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</si>
  <si>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</si>
  <si>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</si>
  <si>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</si>
  <si>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</si>
  <si>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</si>
  <si>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</si>
  <si>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</si>
  <si>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</si>
  <si>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</si>
  <si>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</si>
  <si>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</si>
  <si>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</si>
  <si>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</si>
  <si>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</si>
  <si>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</si>
  <si>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</si>
  <si>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</si>
  <si>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</si>
  <si>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</si>
  <si>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</si>
  <si>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</si>
  <si>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</si>
  <si>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</si>
  <si>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</si>
  <si>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</si>
  <si>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</si>
  <si>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</si>
  <si>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</si>
  <si>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</si>
  <si>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</si>
  <si>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</si>
  <si>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</si>
  <si>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</si>
  <si>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</si>
  <si>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</si>
  <si>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</si>
  <si>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</si>
  <si>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</si>
  <si>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</si>
  <si>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</si>
  <si>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</si>
  <si>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</si>
  <si>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</si>
  <si>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</si>
  <si>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</si>
  <si>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</si>
  <si>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</si>
  <si>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</si>
  <si>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</si>
  <si>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</si>
  <si>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</si>
  <si>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</si>
  <si>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</si>
  <si>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</si>
  <si>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</si>
  <si>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</si>
  <si>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</si>
  <si>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</si>
  <si>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</si>
  <si>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</si>
  <si>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</si>
  <si>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</si>
  <si>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</si>
  <si>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</si>
  <si>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</si>
  <si>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</si>
  <si>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</si>
  <si>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</si>
  <si>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</si>
  <si>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</si>
  <si>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</si>
  <si>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</si>
  <si>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</si>
  <si>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</si>
  <si>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</si>
  <si>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</si>
  <si>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</si>
  <si>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</si>
  <si>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</si>
  <si>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</si>
  <si>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</si>
  <si>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</si>
  <si>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</si>
  <si>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</si>
  <si>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</si>
  <si>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</si>
  <si>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</si>
  <si>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</si>
  <si>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</si>
  <si>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</si>
  <si>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</si>
  <si>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</si>
  <si>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</si>
  <si>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</si>
  <si>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</si>
  <si>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</si>
  <si>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</si>
  <si>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</si>
  <si>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</si>
  <si>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</si>
  <si>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</si>
  <si>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</si>
  <si>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</si>
  <si>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</si>
  <si>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</si>
  <si>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</si>
  <si>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</si>
  <si>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</si>
  <si>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</si>
  <si>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</si>
  <si>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</si>
  <si>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</si>
  <si>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</si>
  <si>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</si>
  <si>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</si>
  <si>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</si>
  <si>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</si>
  <si>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</si>
  <si>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</si>
  <si>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</si>
  <si>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</si>
  <si>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</si>
  <si>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</si>
  <si>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</si>
  <si>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</si>
  <si>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</si>
  <si>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</si>
  <si>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</si>
  <si>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</si>
  <si>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</si>
  <si>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</si>
  <si>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</si>
  <si>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</si>
  <si>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</si>
  <si>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</si>
  <si>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</si>
  <si>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</si>
  <si>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</si>
  <si>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</si>
  <si>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</si>
  <si>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</si>
  <si>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</si>
  <si>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</si>
  <si>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</si>
  <si>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</si>
  <si>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</si>
  <si>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</si>
  <si>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</si>
  <si>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</si>
  <si>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</si>
  <si>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</si>
  <si>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</si>
  <si>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</si>
  <si>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</si>
  <si>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</si>
  <si>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</si>
  <si>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</si>
  <si>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</si>
  <si>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</si>
  <si>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</si>
  <si>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</si>
  <si>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</si>
  <si>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</si>
  <si>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</si>
  <si>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</si>
  <si>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</si>
  <si>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</si>
  <si>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</si>
  <si>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</si>
  <si>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</si>
  <si>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</si>
  <si>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</si>
  <si>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</si>
  <si>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</si>
  <si>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</si>
  <si>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</si>
  <si>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</si>
  <si>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</si>
  <si>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</si>
  <si>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</si>
  <si>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</si>
  <si>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</si>
  <si>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</si>
  <si>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</si>
  <si>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</si>
  <si>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</si>
  <si>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</si>
  <si>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</si>
  <si>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</si>
  <si>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</si>
  <si>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</si>
  <si>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</si>
  <si>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</si>
  <si>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</si>
  <si>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</si>
  <si>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</si>
  <si>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</si>
  <si>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</si>
  <si>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</si>
  <si>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</si>
  <si>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</si>
  <si>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</si>
  <si>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</si>
  <si>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</si>
  <si>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</si>
  <si>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</si>
  <si>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</si>
  <si>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</si>
  <si>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</si>
  <si>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</si>
  <si>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</si>
  <si>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</si>
  <si>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</si>
  <si>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</si>
  <si>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</si>
  <si>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</si>
  <si>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</si>
  <si>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</si>
  <si>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</si>
  <si>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</si>
  <si>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</si>
  <si>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</si>
  <si>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</si>
  <si>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</si>
  <si>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</si>
  <si>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</si>
  <si>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</si>
  <si>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</si>
  <si>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</si>
  <si>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</si>
  <si>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</si>
  <si>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</si>
  <si>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</si>
  <si>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</si>
  <si>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</si>
  <si>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</si>
  <si>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</si>
  <si>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</si>
  <si>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</si>
  <si>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</si>
  <si>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</si>
  <si>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</si>
  <si>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</si>
  <si>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</si>
  <si>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</si>
  <si>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</si>
  <si>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</si>
  <si>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</si>
  <si>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</si>
  <si>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</si>
  <si>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</si>
  <si>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</si>
  <si>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</si>
  <si>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</si>
  <si>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</si>
  <si>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</si>
  <si>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</si>
  <si>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</si>
  <si>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</si>
  <si>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</si>
  <si>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</si>
  <si>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</si>
  <si>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</si>
  <si>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</si>
  <si>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</si>
  <si>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</si>
  <si>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</si>
  <si>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</si>
  <si>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</si>
  <si>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</si>
  <si>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</si>
  <si>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</si>
  <si>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</si>
  <si>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</si>
  <si>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</si>
  <si>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</si>
  <si>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</si>
  <si>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</si>
  <si>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</si>
  <si>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</si>
  <si>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</si>
  <si>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</si>
  <si>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</si>
  <si>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</si>
  <si>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</si>
  <si>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</si>
  <si>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</si>
  <si>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</si>
  <si>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</si>
  <si>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</si>
  <si>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</si>
  <si>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</si>
  <si>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</si>
  <si>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</si>
  <si>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</si>
  <si>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</si>
  <si>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</si>
  <si>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</si>
  <si>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</si>
  <si>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</si>
  <si>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</si>
  <si>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</si>
  <si>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</si>
  <si>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</si>
  <si>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</si>
  <si>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</si>
  <si>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</si>
  <si>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</si>
  <si>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</si>
  <si>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</si>
  <si>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</si>
  <si>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</si>
  <si>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</si>
  <si>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</si>
  <si>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</si>
  <si>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</si>
  <si>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</si>
  <si>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</si>
  <si>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</si>
  <si>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</si>
  <si>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</si>
  <si>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</si>
  <si>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</si>
  <si>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</si>
  <si>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</si>
  <si>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</si>
  <si>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</si>
  <si>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</si>
  <si>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</si>
  <si>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</si>
  <si>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</si>
  <si>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</si>
  <si>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</si>
  <si>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</si>
  <si>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</si>
  <si>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</si>
  <si>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</si>
  <si>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</si>
  <si>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</si>
  <si>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</si>
  <si>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</si>
  <si>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</si>
  <si>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</si>
  <si>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</si>
  <si>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</si>
  <si>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</si>
  <si>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</si>
  <si>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</si>
  <si>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</si>
  <si>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</si>
  <si>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</si>
  <si>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</si>
  <si>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</si>
  <si>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</si>
  <si>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</si>
  <si>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</si>
  <si>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</si>
  <si>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</si>
  <si>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</si>
  <si>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</si>
  <si>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</si>
  <si>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</si>
  <si>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</si>
  <si>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</si>
  <si>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</si>
  <si>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</si>
  <si>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</si>
  <si>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</si>
  <si>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</si>
  <si>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</si>
  <si>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</si>
  <si>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</si>
  <si>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</si>
  <si>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</si>
  <si>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</si>
  <si>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</si>
  <si>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</si>
  <si>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</si>
  <si>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</si>
  <si>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</si>
  <si>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</si>
  <si>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</si>
  <si>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</si>
  <si>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</si>
  <si>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</si>
  <si>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</si>
  <si>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</si>
  <si>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</si>
  <si>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</si>
  <si>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</si>
  <si>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</si>
  <si>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</si>
  <si>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</si>
  <si>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</si>
  <si>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</si>
  <si>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</si>
  <si>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</si>
  <si>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</si>
  <si>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</si>
  <si>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</si>
  <si>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</si>
  <si>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</si>
  <si>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</si>
  <si>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</si>
  <si>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</si>
  <si>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</si>
  <si>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</si>
  <si>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</si>
  <si>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</si>
  <si>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</si>
  <si>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</si>
  <si>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</si>
  <si>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</si>
  <si>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</si>
  <si>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</si>
  <si>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</si>
  <si>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</si>
  <si>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</si>
  <si>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</si>
  <si>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</si>
  <si>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</si>
  <si>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</si>
  <si>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</si>
  <si>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</si>
  <si>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</si>
  <si>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</si>
  <si>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</si>
  <si>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</si>
  <si>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</si>
  <si>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</si>
  <si>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</si>
  <si>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</si>
  <si>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</si>
  <si>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</si>
  <si>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</si>
  <si>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</si>
  <si>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</si>
  <si>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</si>
  <si>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</si>
  <si>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</si>
  <si>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</si>
  <si>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</si>
  <si>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</si>
  <si>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</si>
  <si>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</si>
  <si>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</si>
  <si>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</si>
  <si>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</si>
  <si>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</si>
  <si>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</si>
  <si>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</si>
  <si>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</si>
  <si>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</si>
  <si>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</si>
  <si>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</si>
  <si>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</si>
  <si>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</si>
  <si>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</si>
  <si>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</si>
  <si>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</si>
  <si>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</si>
  <si>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</si>
  <si>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</si>
  <si>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</si>
  <si>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</si>
  <si>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</si>
  <si>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</si>
  <si>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</si>
  <si>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</si>
  <si>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</si>
  <si>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</si>
  <si>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</si>
  <si>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</si>
  <si>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</si>
  <si>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</si>
  <si>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</si>
  <si>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</si>
  <si>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</si>
  <si>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</si>
  <si>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</si>
  <si>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</si>
  <si>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</si>
  <si>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</si>
  <si>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</si>
  <si>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</si>
  <si>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</si>
  <si>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</si>
  <si>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</si>
  <si>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</si>
  <si>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</si>
  <si>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</si>
  <si>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</si>
  <si>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</si>
  <si>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</si>
  <si>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</si>
  <si>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</si>
  <si>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</si>
  <si>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</si>
  <si>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</si>
  <si>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</si>
  <si>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</si>
  <si>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</si>
  <si>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</si>
  <si>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</si>
  <si>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</si>
  <si>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</si>
  <si>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</si>
  <si>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</si>
  <si>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</si>
  <si>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</si>
  <si>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</si>
  <si>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</si>
  <si>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</si>
  <si>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</si>
  <si>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</si>
  <si>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</si>
  <si>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</si>
  <si>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</si>
  <si>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</si>
  <si>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</si>
  <si>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</si>
  <si>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</si>
  <si>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</si>
  <si>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</si>
  <si>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</si>
  <si>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</si>
  <si>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</si>
  <si>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</si>
  <si>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</si>
  <si>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</si>
  <si>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</si>
  <si>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</si>
  <si>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</si>
  <si>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</si>
  <si>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</si>
  <si>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</si>
  <si>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</si>
  <si>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</si>
  <si>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</si>
  <si>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</si>
  <si>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</si>
  <si>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</si>
  <si>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</si>
  <si>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</si>
  <si>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</si>
  <si>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</si>
  <si>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</si>
  <si>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</si>
  <si>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</si>
  <si>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</si>
  <si>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</si>
  <si>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</si>
  <si>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</si>
  <si>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</si>
  <si>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</si>
  <si>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</si>
  <si>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</si>
  <si>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</si>
  <si>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</si>
  <si>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</si>
  <si>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</si>
  <si>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</si>
  <si>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</si>
  <si>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</si>
  <si>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</si>
  <si>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</si>
  <si>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</si>
  <si>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</si>
  <si>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</si>
  <si>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</si>
  <si>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</si>
  <si>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</si>
  <si>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</si>
  <si>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</si>
  <si>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</si>
  <si>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</si>
  <si>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</si>
  <si>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</si>
  <si>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</si>
  <si>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</si>
  <si>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</si>
  <si>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</si>
  <si>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</si>
  <si>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</si>
  <si>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</si>
  <si>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</si>
  <si>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</si>
  <si>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</si>
  <si>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</si>
  <si>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</si>
  <si>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</si>
  <si>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</si>
  <si>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</si>
  <si>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</si>
  <si>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</si>
  <si>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</si>
  <si>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</si>
  <si>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</si>
  <si>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</si>
  <si>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</si>
  <si>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</si>
  <si>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</si>
  <si>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</si>
  <si>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</si>
  <si>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</si>
  <si>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</si>
  <si>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</si>
  <si>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</si>
  <si>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</si>
  <si>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</si>
  <si>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</si>
  <si>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</si>
  <si>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</si>
  <si>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</si>
  <si>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</si>
  <si>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</si>
  <si>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</si>
  <si>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</si>
  <si>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</si>
  <si>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</si>
  <si>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</si>
  <si>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</si>
  <si>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</si>
  <si>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</si>
  <si>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</si>
  <si>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</si>
  <si>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</si>
  <si>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</si>
  <si>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</si>
  <si>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</si>
  <si>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</si>
  <si>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</si>
  <si>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</si>
  <si>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</si>
  <si>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</si>
  <si>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</si>
  <si>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</si>
  <si>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</si>
  <si>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</si>
  <si>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</si>
  <si>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</si>
  <si>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</si>
  <si>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</si>
  <si>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</si>
  <si>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</si>
  <si>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</si>
  <si>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</si>
  <si>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</si>
  <si>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</si>
  <si>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</si>
  <si>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</si>
  <si>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</si>
  <si>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</si>
  <si>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</si>
  <si>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</si>
  <si>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</si>
  <si>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</si>
  <si>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</si>
  <si>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</si>
  <si>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</si>
  <si>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</si>
  <si>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</si>
  <si>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</si>
  <si>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</si>
  <si>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</si>
  <si>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</si>
  <si>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</si>
  <si>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</si>
  <si>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</si>
  <si>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</si>
  <si>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</si>
  <si>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</si>
  <si>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</si>
  <si>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</si>
  <si>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</si>
  <si>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</si>
  <si>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</si>
  <si>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</si>
  <si>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</si>
  <si>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</si>
  <si>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</si>
  <si>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</si>
  <si>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</si>
  <si>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</si>
  <si>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</si>
  <si>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</si>
  <si>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</si>
  <si>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</si>
  <si>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</si>
  <si>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</si>
  <si>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</si>
  <si>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</si>
  <si>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</si>
  <si>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</si>
  <si>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</si>
  <si>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</si>
  <si>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</si>
  <si>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</si>
  <si>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</si>
  <si>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</si>
  <si>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</si>
  <si>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</si>
  <si>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</si>
  <si>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</si>
  <si>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</si>
  <si>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</si>
  <si>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</si>
  <si>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</si>
  <si>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</si>
  <si>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</si>
  <si>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</si>
  <si>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</si>
  <si>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</si>
  <si>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</si>
  <si>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</si>
  <si>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</si>
  <si>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</si>
  <si>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</si>
  <si>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</si>
  <si>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</si>
  <si>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</si>
  <si>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</si>
  <si>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</si>
  <si>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</si>
  <si>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</si>
  <si>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</si>
  <si>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</si>
  <si>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</si>
  <si>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</si>
  <si>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</si>
  <si>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</si>
  <si>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</si>
  <si>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</si>
  <si>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</si>
  <si>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</si>
  <si>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</si>
  <si>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</si>
  <si>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</si>
  <si>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</si>
  <si>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</si>
  <si>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</si>
  <si>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</si>
  <si>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</si>
  <si>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</si>
  <si>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</si>
  <si>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</si>
  <si>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</si>
  <si>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</si>
  <si>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</si>
  <si>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</si>
  <si>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</si>
  <si>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</si>
  <si>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</si>
  <si>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</si>
  <si>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</si>
  <si>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</si>
  <si>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</si>
  <si>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</si>
  <si>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</si>
  <si>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</si>
  <si>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</si>
  <si>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</si>
  <si>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</si>
  <si>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</si>
  <si>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</si>
  <si>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</si>
  <si>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</si>
  <si>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</si>
  <si>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</si>
  <si>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</si>
  <si>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</si>
  <si>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</si>
  <si>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</si>
  <si>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</si>
  <si>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</si>
  <si>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</si>
  <si>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</si>
  <si>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</si>
  <si>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</si>
  <si>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</si>
  <si>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</si>
  <si>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</si>
  <si>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</si>
  <si>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</si>
  <si>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</si>
  <si>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</si>
  <si>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</si>
  <si>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</si>
  <si>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</si>
  <si>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</si>
  <si>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</si>
  <si>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</si>
  <si>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</si>
  <si>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</si>
  <si>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</si>
  <si>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</si>
  <si>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</si>
  <si>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</si>
  <si>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</si>
  <si>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</si>
  <si>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</si>
  <si>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</si>
  <si>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</si>
  <si>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</si>
  <si>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</si>
  <si>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</si>
  <si>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</si>
  <si>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</si>
  <si>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</si>
  <si>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</si>
  <si>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</si>
  <si>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</si>
  <si>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</si>
  <si>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</si>
  <si>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</si>
  <si>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</si>
  <si>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</si>
  <si>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</si>
  <si>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</si>
  <si>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</si>
  <si>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</si>
  <si>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</si>
  <si>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</si>
  <si>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</si>
  <si>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</si>
  <si>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</si>
  <si>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</si>
  <si>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</si>
  <si>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</si>
  <si>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</si>
  <si>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</si>
  <si>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</si>
  <si>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</si>
  <si>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</si>
  <si>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</si>
  <si>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</si>
  <si>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</si>
  <si>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</si>
  <si>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</si>
  <si>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</si>
  <si>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</si>
  <si>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</si>
  <si>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</si>
  <si>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</si>
  <si>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</si>
  <si>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</si>
  <si>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</si>
  <si>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</si>
  <si>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</si>
  <si>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</si>
  <si>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</si>
  <si>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</si>
  <si>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</si>
  <si>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</si>
  <si>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</si>
  <si>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</si>
  <si>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</si>
  <si>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</si>
  <si>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</si>
  <si>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</si>
  <si>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</si>
  <si>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</si>
  <si>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</si>
  <si>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</si>
  <si>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</si>
  <si>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</si>
  <si>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</si>
  <si>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</si>
  <si>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</si>
  <si>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</si>
  <si>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</si>
  <si>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</si>
  <si>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</si>
  <si>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</si>
  <si>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</si>
  <si>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</si>
  <si>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</si>
  <si>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</si>
  <si>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</si>
  <si>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</si>
  <si>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</si>
  <si>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</si>
  <si>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</si>
  <si>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</si>
  <si>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</si>
  <si>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</si>
  <si>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</si>
  <si>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</si>
  <si>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</si>
  <si>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</si>
  <si>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</si>
  <si>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</si>
  <si>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</si>
  <si>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</si>
  <si>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</si>
  <si>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</si>
  <si>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</si>
  <si>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</si>
  <si>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</si>
  <si>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</si>
  <si>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</si>
  <si>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</si>
  <si>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</si>
  <si>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</si>
  <si>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</si>
  <si>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</si>
  <si>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</si>
  <si>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</si>
  <si>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</si>
  <si>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</si>
  <si>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</si>
  <si>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</si>
  <si>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</si>
  <si>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</si>
  <si>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</si>
  <si>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</si>
  <si>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</si>
  <si>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</si>
  <si>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</si>
  <si>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</si>
  <si>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</si>
  <si>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</si>
  <si>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</si>
  <si>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</si>
  <si>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</si>
  <si>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</si>
  <si>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</si>
  <si>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</si>
  <si>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</si>
  <si>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</si>
  <si>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</si>
  <si>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</si>
  <si>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</si>
  <si>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</si>
  <si>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</si>
  <si>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</si>
  <si>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</si>
  <si>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</si>
  <si>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</si>
  <si>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</si>
  <si>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</si>
  <si>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</si>
  <si>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</si>
  <si>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</si>
  <si>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</si>
  <si>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</si>
  <si>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</si>
  <si>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</si>
  <si>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</si>
  <si>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</si>
  <si>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</si>
  <si>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</si>
  <si>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</si>
  <si>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</si>
  <si>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</si>
  <si>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</si>
  <si>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</si>
  <si>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</si>
  <si>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</si>
  <si>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</si>
  <si>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</si>
  <si>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</si>
  <si>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</si>
  <si>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</si>
  <si>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</si>
  <si>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</si>
  <si>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</si>
  <si>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</si>
  <si>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</si>
  <si>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</si>
  <si>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</si>
  <si>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</si>
  <si>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</si>
  <si>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</si>
  <si>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</si>
  <si>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</si>
  <si>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</si>
  <si>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</si>
  <si>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</si>
  <si>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</si>
  <si>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</si>
  <si>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</si>
  <si>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</si>
  <si>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</si>
  <si>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</si>
  <si>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</si>
  <si>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</si>
  <si>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</si>
  <si>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</si>
  <si>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</si>
  <si>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</si>
  <si>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</si>
  <si>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</si>
  <si>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</si>
  <si>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</si>
  <si>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</si>
  <si>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</si>
  <si>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</si>
  <si>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</si>
  <si>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</si>
  <si>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</si>
  <si>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</si>
  <si>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</si>
  <si>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</si>
  <si>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</si>
  <si>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</si>
  <si>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</si>
  <si>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</si>
  <si>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</si>
  <si>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</si>
  <si>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</si>
  <si>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</si>
  <si>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</si>
  <si>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</si>
  <si>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</si>
  <si>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</si>
  <si>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</si>
  <si>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</si>
  <si>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</si>
  <si>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</si>
  <si>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</si>
  <si>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</si>
  <si>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</si>
  <si>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</si>
  <si>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</si>
  <si>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</si>
  <si>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</si>
  <si>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</si>
  <si>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</si>
  <si>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</si>
  <si>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</si>
  <si>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</si>
  <si>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</si>
  <si>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</si>
  <si>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</si>
  <si>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</si>
  <si>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</si>
  <si>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</si>
  <si>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</si>
  <si>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</si>
  <si>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</si>
  <si>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</si>
  <si>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</si>
  <si>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</si>
  <si>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</si>
  <si>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</si>
  <si>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</si>
  <si>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</si>
  <si>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</si>
  <si>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</si>
  <si>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</si>
  <si>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</si>
  <si>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</si>
  <si>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</si>
  <si>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</si>
  <si>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</si>
  <si>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</si>
  <si>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</si>
  <si>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</si>
  <si>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</si>
  <si>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</si>
  <si>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</si>
  <si>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</si>
  <si>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</si>
  <si>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</si>
  <si>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</si>
  <si>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</si>
  <si>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</si>
  <si>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</si>
  <si>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</si>
  <si>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</si>
  <si>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</si>
  <si>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</si>
  <si>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</si>
  <si>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</si>
  <si>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</si>
  <si>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</si>
  <si>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</si>
  <si>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</si>
  <si>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</si>
  <si>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</si>
  <si>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</si>
  <si>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</si>
  <si>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</si>
  <si>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</si>
  <si>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</si>
  <si>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</si>
  <si>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</si>
  <si>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</si>
  <si>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</si>
  <si>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</si>
  <si>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</si>
  <si>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</si>
  <si>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</si>
  <si>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</si>
  <si>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</si>
  <si>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</si>
  <si>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</si>
  <si>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</si>
  <si>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</si>
  <si>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</si>
  <si>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</si>
  <si>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</si>
  <si>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</si>
  <si>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</si>
  <si>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</si>
  <si>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</si>
  <si>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</si>
  <si>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</si>
  <si>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</si>
  <si>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</si>
  <si>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</si>
  <si>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</si>
  <si>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</si>
  <si>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</si>
  <si>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</si>
  <si>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</si>
  <si>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</si>
  <si>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</si>
  <si>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</si>
  <si>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</si>
  <si>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</si>
  <si>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</si>
  <si>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</si>
  <si>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</si>
  <si>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</si>
  <si>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</si>
  <si>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</si>
  <si>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</si>
  <si>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</si>
  <si>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</si>
  <si>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</si>
  <si>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</si>
  <si>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</si>
  <si>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</si>
  <si>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</si>
  <si>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</si>
  <si>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</si>
  <si>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</si>
  <si>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</si>
  <si>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</si>
  <si>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</si>
  <si>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</si>
  <si>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</si>
  <si>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</si>
  <si>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</si>
  <si>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</si>
  <si>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</si>
  <si>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</si>
  <si>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</si>
  <si>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</si>
  <si>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</si>
  <si>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</si>
  <si>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</si>
  <si>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</si>
  <si>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</si>
  <si>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</si>
  <si>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</si>
  <si>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</si>
  <si>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</si>
  <si>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</si>
  <si>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</si>
  <si>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</si>
  <si>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</si>
  <si>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</si>
  <si>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</si>
  <si>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</si>
  <si>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</si>
  <si>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</si>
  <si>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</si>
  <si>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</si>
  <si>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</si>
  <si>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</si>
  <si>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</si>
  <si>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</si>
  <si>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</si>
  <si>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</si>
  <si>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</si>
  <si>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</si>
  <si>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</si>
  <si>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</si>
  <si>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</si>
  <si>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</si>
  <si>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</si>
  <si>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</si>
  <si>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</si>
  <si>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</si>
  <si>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</si>
  <si>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</si>
  <si>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</si>
  <si>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</si>
  <si>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</si>
  <si>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</si>
  <si>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</si>
  <si>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</si>
  <si>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</si>
  <si>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</si>
  <si>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</si>
  <si>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</si>
  <si>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</si>
  <si>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</si>
  <si>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</si>
  <si>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</si>
  <si>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</si>
  <si>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</si>
  <si>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</si>
  <si>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</si>
  <si>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</si>
  <si>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</si>
  <si>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</si>
  <si>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</si>
  <si>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</si>
  <si>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</si>
  <si>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</si>
  <si>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</si>
  <si>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</si>
  <si>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</si>
  <si>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</si>
  <si>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</si>
  <si>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</si>
  <si>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</si>
  <si>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</si>
  <si>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</si>
  <si>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</si>
  <si>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</si>
  <si>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</si>
  <si>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</si>
  <si>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</si>
  <si>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</si>
  <si>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</si>
  <si>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</si>
  <si>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</si>
  <si>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</si>
  <si>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</si>
  <si>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</si>
  <si>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</si>
  <si>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</si>
  <si>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</si>
  <si>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</si>
  <si>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</si>
  <si>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</si>
  <si>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</si>
  <si>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</si>
  <si>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</si>
  <si>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</si>
  <si>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</si>
  <si>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</si>
  <si>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</si>
  <si>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</si>
  <si>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</si>
  <si>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</si>
  <si>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</si>
  <si>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</si>
  <si>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</si>
  <si>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</si>
  <si>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</si>
  <si>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</si>
  <si>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</si>
  <si>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</si>
  <si>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</si>
  <si>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</si>
  <si>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</si>
  <si>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</si>
  <si>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</si>
  <si>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</si>
  <si>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</si>
  <si>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</si>
  <si>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</si>
  <si>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</si>
  <si>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</si>
  <si>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</si>
  <si>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</si>
  <si>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</si>
  <si>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</si>
  <si>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</si>
  <si>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</si>
  <si>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</si>
  <si>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</si>
  <si>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</si>
  <si>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</si>
  <si>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</si>
  <si>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</si>
  <si>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</si>
  <si>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</si>
  <si>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</si>
  <si>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</si>
  <si>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</si>
  <si>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</si>
  <si>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</si>
  <si>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</si>
  <si>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</si>
  <si>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</si>
  <si>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</si>
  <si>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</si>
  <si>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</si>
  <si>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</si>
  <si>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</si>
  <si>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</si>
  <si>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</si>
  <si>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</si>
  <si>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</si>
  <si>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</si>
  <si>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</si>
  <si>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</si>
  <si>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</si>
  <si>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</si>
  <si>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</si>
  <si>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</si>
  <si>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</si>
  <si>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</si>
  <si>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</si>
  <si>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</si>
  <si>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</si>
  <si>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</si>
  <si>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</si>
  <si>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</si>
  <si>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</si>
  <si>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</si>
  <si>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</si>
  <si>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</si>
  <si>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</si>
  <si>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</si>
  <si>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</si>
  <si>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</si>
  <si>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</si>
  <si>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</si>
  <si>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</si>
  <si>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</si>
  <si>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</si>
  <si>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</si>
  <si>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</si>
  <si>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</si>
  <si>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</si>
  <si>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</si>
  <si>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</si>
  <si>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</si>
  <si>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</si>
  <si>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</si>
  <si>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</si>
  <si>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</si>
  <si>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</si>
  <si>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</si>
  <si>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</si>
  <si>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</si>
  <si>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</si>
  <si>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</si>
  <si>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</si>
  <si>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</si>
  <si>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</si>
  <si>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</si>
  <si>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</si>
  <si>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</si>
  <si>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</si>
  <si>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</si>
  <si>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</si>
  <si>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</si>
  <si>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</si>
  <si>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</si>
  <si>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</si>
  <si>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</si>
  <si>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</si>
  <si>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</si>
  <si>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</si>
  <si>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</si>
  <si>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</si>
  <si>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</si>
  <si>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</si>
  <si>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</si>
  <si>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</si>
  <si>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</si>
  <si>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</si>
  <si>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</si>
  <si>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</si>
  <si>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</si>
  <si>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</si>
  <si>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</si>
  <si>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</si>
  <si>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</si>
  <si>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</si>
  <si>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</si>
  <si>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</si>
  <si>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</si>
  <si>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</si>
  <si>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</si>
  <si>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</si>
  <si>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</si>
  <si>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</si>
  <si>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</si>
  <si>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</si>
  <si>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</si>
  <si>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</si>
  <si>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</si>
  <si>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</si>
  <si>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</si>
  <si>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</si>
  <si>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</si>
  <si>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</si>
  <si>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</si>
  <si>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</si>
  <si>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</si>
  <si>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</si>
  <si>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</si>
  <si>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</si>
  <si>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</si>
  <si>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</si>
  <si>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</si>
  <si>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</si>
  <si>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</si>
  <si>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</si>
  <si>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</si>
  <si>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</si>
  <si>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</si>
  <si>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</si>
  <si>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</si>
  <si>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</si>
  <si>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</si>
  <si>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</si>
  <si>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</si>
  <si>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</si>
  <si>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</si>
  <si>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</si>
  <si>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</si>
  <si>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</si>
  <si>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</si>
  <si>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</si>
  <si>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</si>
  <si>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</si>
  <si>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</si>
  <si>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</si>
  <si>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</si>
  <si>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</si>
  <si>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</si>
  <si>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</si>
  <si>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</si>
  <si>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</si>
  <si>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</si>
  <si>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</si>
  <si>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</si>
  <si>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</si>
  <si>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</si>
  <si>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</si>
  <si>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</si>
  <si>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</si>
  <si>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</si>
  <si>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</si>
  <si>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</si>
  <si>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</si>
  <si>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</si>
  <si>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</si>
  <si>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</si>
  <si>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</si>
  <si>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</si>
  <si>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</si>
  <si>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</si>
  <si>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</si>
  <si>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</si>
  <si>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</si>
  <si>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</si>
  <si>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</si>
  <si>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</si>
  <si>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</si>
  <si>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</si>
  <si>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</si>
  <si>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</si>
  <si>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</si>
  <si>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</si>
  <si>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</si>
  <si>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</si>
  <si>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</si>
  <si>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</si>
  <si>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</si>
  <si>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</si>
  <si>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</si>
  <si>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</si>
  <si>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</si>
  <si>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</si>
  <si>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</si>
  <si>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</si>
  <si>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</si>
  <si>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</si>
  <si>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</si>
  <si>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</si>
  <si>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</si>
  <si>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</si>
  <si>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</si>
  <si>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</si>
  <si>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</si>
  <si>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</si>
  <si>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</si>
  <si>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</si>
  <si>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</si>
  <si>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</si>
  <si>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</si>
  <si>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</si>
  <si>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</si>
  <si>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</si>
  <si>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</si>
  <si>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</si>
  <si>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</si>
  <si>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</si>
  <si>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</si>
  <si>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</si>
  <si>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</si>
  <si>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</si>
  <si>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</si>
  <si>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</si>
  <si>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</si>
  <si>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</si>
  <si>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</si>
  <si>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</si>
  <si>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</si>
  <si>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</si>
  <si>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</si>
  <si>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</si>
  <si>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</si>
  <si>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</si>
  <si>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</si>
  <si>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</si>
  <si>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</si>
  <si>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</si>
  <si>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</si>
  <si>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</si>
  <si>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</si>
  <si>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</si>
  <si>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</si>
  <si>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</si>
  <si>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</si>
  <si>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</si>
  <si>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</si>
  <si>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</si>
  <si>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</si>
  <si>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</si>
  <si>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</si>
  <si>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</si>
  <si>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</si>
  <si>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</si>
  <si>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</si>
  <si>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</si>
  <si>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</si>
  <si>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</si>
  <si>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</si>
  <si>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</si>
  <si>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</si>
  <si>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</si>
  <si>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</si>
  <si>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</si>
  <si>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</si>
  <si>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</si>
  <si>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</si>
  <si>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</si>
  <si>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</si>
  <si>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</si>
  <si>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</si>
  <si>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</si>
  <si>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</si>
  <si>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</si>
  <si>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</si>
  <si>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</si>
  <si>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</si>
  <si>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</si>
  <si>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</si>
  <si>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</si>
  <si>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</si>
  <si>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</si>
  <si>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</si>
  <si>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</si>
  <si>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</si>
  <si>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</si>
  <si>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</si>
  <si>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</si>
  <si>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</si>
  <si>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</si>
  <si>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</si>
  <si>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</si>
  <si>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</si>
  <si>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</si>
  <si>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</si>
  <si>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</si>
  <si>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</si>
  <si>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</si>
  <si>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</si>
  <si>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</si>
  <si>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</si>
  <si>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</si>
  <si>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</si>
  <si>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</si>
  <si>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</si>
  <si>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</si>
  <si>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</si>
  <si>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</si>
  <si>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</si>
  <si>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</si>
  <si>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</si>
  <si>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</si>
  <si>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</si>
  <si>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</si>
  <si>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</si>
  <si>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</si>
  <si>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</si>
  <si>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</si>
  <si>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</si>
  <si>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</si>
  <si>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</si>
  <si>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</si>
  <si>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</si>
  <si>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</si>
  <si>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</si>
  <si>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</si>
  <si>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</si>
  <si>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</si>
  <si>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</si>
  <si>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</si>
  <si>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</si>
  <si>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</si>
  <si>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</si>
  <si>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</si>
  <si>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</si>
  <si>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</si>
  <si>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</si>
  <si>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</si>
  <si>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</si>
  <si>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</si>
  <si>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</si>
  <si>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</si>
  <si>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</si>
  <si>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</si>
  <si>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</si>
  <si>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</si>
  <si>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</si>
  <si>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</si>
  <si>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</si>
  <si>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</si>
  <si>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</si>
  <si>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</si>
  <si>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</si>
  <si>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</si>
  <si>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</si>
  <si>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</si>
  <si>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</si>
  <si>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</si>
  <si>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</si>
  <si>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</si>
  <si>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</si>
  <si>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</si>
  <si>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</si>
  <si>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</si>
  <si>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</si>
  <si>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</si>
  <si>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</si>
  <si>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</si>
  <si>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</si>
  <si>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</si>
  <si>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</si>
  <si>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</si>
  <si>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</si>
  <si>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</si>
  <si>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</si>
  <si>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</si>
  <si>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</si>
  <si>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</si>
  <si>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</si>
  <si>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</si>
  <si>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</si>
  <si>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</si>
  <si>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</si>
  <si>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</si>
  <si>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</si>
  <si>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</si>
  <si>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</si>
  <si>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</si>
  <si>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</si>
  <si>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</si>
  <si>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</si>
  <si>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</si>
  <si>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</si>
  <si>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</si>
  <si>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</si>
  <si>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</si>
  <si>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</si>
  <si>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</si>
  <si>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</si>
  <si>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</si>
  <si>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</si>
  <si>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</si>
  <si>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</si>
  <si>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</si>
  <si>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</si>
  <si>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</si>
  <si>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</si>
  <si>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</si>
  <si>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</si>
  <si>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</si>
  <si>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</si>
  <si>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</si>
  <si>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</si>
  <si>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</si>
  <si>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</si>
  <si>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</si>
  <si>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</si>
  <si>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</si>
  <si>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</si>
  <si>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</si>
  <si>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</si>
  <si>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</si>
  <si>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</si>
  <si>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</si>
  <si>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</si>
  <si>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</si>
  <si>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</si>
  <si>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</si>
  <si>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</si>
  <si>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</si>
  <si>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</si>
  <si>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</si>
  <si>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</si>
  <si>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</si>
  <si>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</si>
  <si>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</si>
  <si>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</si>
  <si>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</si>
  <si>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</si>
  <si>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</si>
  <si>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</si>
  <si>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</si>
  <si>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</si>
  <si>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</si>
  <si>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</si>
  <si>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</si>
  <si>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</si>
  <si>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</si>
  <si>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</si>
  <si>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</si>
  <si>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</si>
  <si>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</si>
  <si>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</si>
  <si>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</si>
  <si>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</si>
  <si>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</si>
  <si>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</si>
  <si>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</si>
  <si>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</si>
  <si>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</si>
  <si>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</si>
  <si>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</si>
  <si>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</si>
  <si>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</si>
  <si>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</si>
  <si>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</si>
  <si>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</si>
  <si>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</si>
  <si>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</si>
  <si>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</si>
  <si>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</si>
  <si>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</si>
  <si>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</si>
  <si>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</si>
  <si>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</si>
  <si>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</si>
  <si>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</si>
  <si>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</si>
  <si>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</si>
  <si>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</si>
  <si>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</si>
  <si>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</si>
  <si>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</si>
  <si>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</si>
  <si>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</si>
  <si>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</si>
  <si>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</si>
  <si>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</si>
  <si>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</si>
  <si>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</si>
  <si>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</si>
  <si>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</si>
  <si>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</si>
  <si>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</si>
  <si>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</si>
  <si>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</si>
  <si>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</si>
  <si>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</si>
  <si>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</si>
  <si>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</si>
  <si>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</si>
  <si>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</si>
  <si>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</si>
  <si>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</si>
  <si>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</si>
  <si>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</si>
  <si>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</si>
  <si>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</si>
  <si>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</si>
  <si>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</si>
  <si>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</si>
  <si>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</si>
  <si>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</si>
  <si>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</si>
  <si>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</si>
  <si>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</si>
  <si>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</si>
  <si>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</si>
  <si>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</si>
  <si>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</si>
  <si>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</si>
  <si>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</si>
  <si>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</si>
  <si>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</si>
  <si>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</si>
  <si>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</si>
  <si>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</si>
  <si>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</si>
  <si>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</si>
  <si>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</si>
  <si>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</si>
  <si>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</si>
  <si>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</si>
  <si>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</si>
  <si>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</si>
  <si>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</si>
  <si>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</si>
  <si>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</si>
  <si>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</si>
  <si>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</si>
  <si>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</si>
  <si>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</si>
  <si>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</si>
  <si>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</si>
  <si>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</si>
  <si>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</si>
  <si>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</si>
  <si>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</si>
  <si>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</si>
  <si>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</si>
  <si>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</si>
  <si>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</si>
  <si>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</si>
  <si>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</si>
  <si>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</si>
  <si>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</si>
  <si>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</si>
  <si>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</si>
  <si>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</si>
  <si>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</si>
  <si>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</si>
  <si>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</si>
  <si>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</si>
  <si>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</si>
  <si>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</si>
  <si>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</si>
  <si>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</si>
  <si>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</si>
  <si>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</si>
  <si>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</si>
  <si>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</si>
  <si>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</si>
  <si>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</si>
  <si>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</si>
  <si>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</si>
  <si>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</si>
  <si>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</si>
  <si>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</si>
  <si>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</si>
  <si>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</si>
  <si>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</si>
  <si>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</si>
  <si>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</si>
  <si>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</si>
  <si>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</si>
  <si>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</si>
  <si>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</si>
  <si>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</si>
  <si>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</si>
  <si>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</si>
  <si>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</si>
  <si>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</si>
  <si>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</si>
  <si>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</si>
  <si>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</si>
  <si>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</si>
  <si>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</si>
  <si>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</si>
  <si>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</si>
  <si>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</si>
  <si>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</si>
  <si>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</si>
  <si>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</si>
  <si>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</si>
  <si>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</si>
  <si>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</si>
  <si>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</si>
  <si>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</si>
  <si>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</si>
  <si>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</si>
  <si>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</si>
  <si>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</si>
  <si>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</si>
  <si>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</si>
  <si>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</si>
  <si>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</si>
  <si>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</si>
  <si>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</si>
  <si>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</si>
  <si>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</si>
  <si>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</si>
  <si>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</si>
  <si>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</si>
  <si>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</si>
  <si>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</si>
  <si>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</si>
  <si>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</si>
  <si>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</si>
  <si>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</si>
  <si>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</si>
  <si>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</si>
  <si>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</si>
  <si>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</si>
  <si>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</si>
  <si>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</si>
  <si>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</si>
  <si>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</si>
  <si>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</si>
  <si>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</si>
  <si>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</si>
  <si>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</si>
  <si>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</si>
  <si>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</si>
  <si>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</si>
  <si>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</si>
  <si>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</si>
  <si>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</si>
  <si>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</si>
  <si>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</si>
  <si>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</si>
  <si>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</si>
  <si>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</si>
  <si>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</si>
  <si>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</si>
  <si>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</si>
  <si>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</si>
  <si>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</si>
  <si>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</si>
  <si>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</si>
  <si>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</si>
  <si>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</si>
  <si>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</si>
  <si>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</si>
  <si>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</si>
  <si>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</si>
  <si>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</si>
  <si>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</si>
  <si>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</si>
  <si>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</si>
  <si>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</si>
  <si>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</si>
  <si>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</si>
  <si>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</si>
  <si>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</si>
  <si>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</si>
  <si>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</si>
  <si>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</si>
  <si>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</si>
  <si>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</si>
  <si>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</si>
  <si>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</si>
  <si>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</si>
  <si>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</si>
  <si>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</si>
  <si>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</si>
  <si>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</si>
  <si>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</si>
  <si>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</si>
  <si>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</si>
  <si>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</si>
  <si>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</si>
  <si>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</si>
  <si>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</si>
  <si>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</si>
  <si>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</si>
  <si>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</si>
  <si>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</si>
  <si>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</si>
  <si>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</si>
  <si>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</si>
  <si>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</si>
  <si>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</si>
  <si>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</si>
  <si>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</si>
  <si>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</si>
  <si>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</si>
  <si>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</si>
  <si>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</si>
  <si>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</si>
  <si>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</si>
  <si>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</si>
  <si>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</si>
  <si>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</si>
  <si>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</si>
  <si>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</si>
  <si>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</si>
  <si>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</si>
  <si>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</si>
  <si>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</si>
  <si>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</si>
  <si>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</si>
  <si>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</si>
  <si>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</si>
  <si>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</si>
  <si>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</si>
  <si>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</si>
  <si>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</si>
  <si>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</si>
  <si>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</si>
  <si>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</si>
  <si>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</si>
  <si>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</si>
  <si>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</si>
  <si>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</si>
  <si>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</si>
  <si>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</si>
  <si>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</si>
  <si>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</si>
  <si>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</si>
  <si>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</si>
  <si>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</si>
  <si>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</si>
  <si>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</si>
  <si>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</si>
  <si>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</si>
  <si>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</si>
  <si>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</si>
  <si>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</si>
  <si>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</si>
  <si>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</si>
  <si>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</si>
  <si>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</si>
  <si>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</si>
  <si>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</si>
  <si>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</si>
  <si>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</si>
  <si>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</si>
  <si>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</si>
  <si>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</si>
  <si>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</si>
  <si>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</si>
  <si>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</si>
  <si>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</si>
  <si>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</si>
  <si>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</si>
  <si>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</si>
  <si>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</si>
  <si>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</si>
  <si>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</si>
  <si>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</si>
  <si>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</si>
  <si>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</si>
  <si>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</si>
  <si>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</si>
  <si>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</si>
  <si>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</si>
  <si>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</si>
  <si>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</si>
  <si>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</si>
  <si>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</si>
  <si>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</si>
  <si>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</si>
  <si>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</si>
  <si>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</si>
  <si>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</si>
  <si>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</si>
  <si>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</si>
  <si>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</si>
  <si>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</si>
  <si>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</si>
  <si>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</si>
  <si>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</si>
  <si>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</si>
  <si>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</si>
  <si>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</si>
  <si>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</si>
  <si>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</si>
  <si>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</si>
  <si>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</si>
  <si>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</si>
  <si>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</si>
  <si>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</si>
  <si>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</si>
  <si>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</si>
  <si>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</si>
  <si>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</si>
  <si>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</si>
  <si>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</si>
  <si>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</si>
  <si>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</si>
  <si>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</si>
  <si>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</si>
  <si>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</si>
  <si>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</si>
  <si>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</si>
  <si>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</si>
  <si>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</si>
  <si>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</si>
  <si>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</si>
  <si>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</si>
  <si>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</si>
  <si>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</si>
  <si>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</si>
  <si>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</si>
  <si>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</si>
  <si>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</si>
  <si>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</si>
  <si>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</si>
  <si>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</si>
  <si>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</si>
  <si>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</si>
  <si>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</si>
  <si>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</si>
  <si>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</si>
  <si>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</si>
  <si>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</si>
  <si>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</si>
  <si>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</si>
  <si>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</si>
  <si>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</si>
  <si>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</si>
  <si>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</si>
  <si>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</si>
  <si>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</si>
  <si>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</si>
  <si>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</si>
  <si>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</si>
  <si>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</si>
  <si>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</si>
  <si>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</si>
  <si>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</si>
  <si>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</si>
  <si>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</si>
  <si>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</si>
  <si>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</si>
  <si>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</si>
  <si>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</si>
  <si>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</si>
  <si>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</si>
  <si>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</si>
  <si>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</si>
  <si>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</si>
  <si>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</si>
  <si>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</si>
  <si>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</si>
  <si>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</si>
  <si>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</si>
  <si>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</si>
  <si>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</si>
  <si>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</si>
  <si>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</si>
  <si>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</si>
  <si>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</si>
  <si>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</si>
  <si>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</si>
  <si>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</si>
  <si>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</si>
  <si>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</si>
  <si>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</si>
  <si>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</si>
  <si>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</si>
  <si>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</si>
  <si>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</si>
  <si>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</si>
  <si>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</si>
  <si>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</si>
  <si>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</si>
  <si>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</si>
  <si>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</si>
  <si>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</si>
  <si>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</si>
  <si>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</si>
  <si>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</si>
  <si>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</si>
  <si>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</si>
  <si>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</si>
  <si>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</si>
  <si>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</si>
  <si>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</si>
  <si>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</si>
  <si>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</si>
  <si>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</si>
  <si>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</si>
  <si>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</si>
  <si>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</si>
  <si>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</si>
  <si>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</si>
  <si>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</si>
  <si>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</si>
  <si>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</si>
  <si>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</si>
  <si>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</si>
  <si>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</si>
  <si>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</si>
  <si>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</si>
  <si>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</si>
  <si>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</si>
  <si>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</si>
  <si>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</si>
  <si>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</si>
  <si>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</si>
  <si>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</si>
  <si>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</si>
  <si>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</si>
  <si>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</si>
  <si>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</si>
  <si>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</si>
  <si>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</si>
  <si>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</si>
  <si>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</si>
  <si>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</si>
  <si>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</si>
  <si>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</si>
  <si>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</si>
  <si>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</si>
  <si>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</si>
  <si>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</si>
  <si>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</si>
  <si>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</si>
  <si>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</si>
  <si>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</si>
  <si>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</si>
  <si>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</si>
  <si>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</si>
  <si>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</si>
  <si>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</si>
  <si>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</si>
  <si>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</si>
  <si>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</si>
  <si>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</si>
  <si>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</si>
  <si>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</si>
  <si>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</si>
  <si>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</si>
  <si>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</si>
  <si>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</si>
  <si>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</si>
  <si>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</si>
  <si>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</si>
  <si>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</si>
  <si>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</si>
  <si>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</si>
  <si>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</si>
  <si>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</si>
  <si>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</si>
  <si>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</si>
  <si>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</si>
  <si>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</si>
  <si>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</si>
  <si>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</si>
  <si>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</si>
  <si>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</si>
  <si>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</si>
  <si>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</si>
  <si>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</si>
  <si>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</si>
  <si>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</si>
  <si>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</si>
  <si>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</si>
  <si>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</si>
  <si>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</si>
  <si>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</si>
  <si>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</si>
  <si>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</si>
  <si>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</si>
  <si>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</si>
  <si>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</si>
  <si>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</si>
  <si>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</si>
  <si>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</si>
  <si>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</si>
  <si>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</si>
  <si>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</si>
  <si>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</si>
  <si>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</si>
  <si>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</si>
  <si>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</si>
  <si>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</si>
  <si>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</si>
  <si>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</si>
  <si>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</si>
  <si>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</si>
  <si>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</si>
  <si>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</si>
  <si>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</si>
  <si>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</si>
  <si>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</si>
  <si>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</si>
  <si>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</si>
  <si>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</si>
  <si>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</si>
  <si>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</si>
  <si>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</si>
  <si>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</si>
  <si>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</si>
  <si>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</si>
  <si>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</si>
  <si>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</si>
  <si>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</si>
  <si>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</si>
  <si>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</si>
  <si>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</si>
  <si>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</si>
  <si>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</si>
  <si>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</si>
  <si>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</si>
  <si>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</si>
  <si>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</si>
  <si>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</si>
  <si>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</si>
  <si>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</si>
  <si>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</si>
  <si>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</si>
  <si>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</si>
  <si>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</si>
  <si>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</si>
  <si>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</si>
  <si>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</si>
  <si>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</si>
  <si>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</si>
  <si>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</si>
  <si>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</si>
  <si>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</si>
  <si>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</si>
  <si>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</si>
  <si>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</si>
  <si>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</si>
  <si>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</si>
  <si>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</si>
  <si>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</si>
  <si>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</si>
  <si>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</si>
  <si>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</si>
  <si>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</si>
  <si>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</si>
  <si>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</si>
  <si>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</si>
  <si>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</si>
  <si>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</si>
  <si>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</si>
  <si>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</si>
  <si>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</si>
  <si>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</si>
  <si>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</si>
  <si>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</si>
  <si>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</si>
  <si>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</si>
  <si>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</si>
  <si>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</si>
  <si>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</si>
  <si>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</si>
  <si>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</si>
  <si>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</si>
  <si>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</si>
  <si>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</si>
  <si>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</si>
  <si>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</si>
  <si>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</si>
  <si>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</si>
  <si>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</si>
  <si>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</si>
  <si>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</si>
  <si>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</si>
  <si>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</si>
  <si>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</si>
  <si>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</si>
  <si>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</si>
  <si>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</si>
  <si>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</si>
  <si>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</si>
  <si>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</si>
  <si>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</si>
  <si>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</si>
  <si>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</si>
  <si>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</si>
  <si>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</si>
  <si>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</si>
  <si>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</si>
  <si>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</si>
  <si>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</si>
  <si>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</si>
  <si>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</si>
  <si>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</si>
  <si>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</si>
  <si>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</si>
  <si>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</si>
  <si>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</si>
  <si>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</si>
  <si>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</si>
  <si>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</si>
  <si>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</si>
  <si>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</si>
  <si>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</si>
  <si>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</si>
  <si>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</si>
  <si>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</si>
  <si>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</si>
  <si>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</si>
  <si>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</si>
  <si>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</si>
  <si>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</si>
  <si>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</si>
  <si>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</si>
  <si>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</si>
  <si>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</si>
  <si>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</si>
  <si>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</si>
  <si>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</si>
  <si>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</si>
  <si>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</si>
  <si>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</si>
  <si>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</si>
  <si>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</si>
  <si>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</si>
  <si>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</si>
  <si>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</si>
  <si>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</si>
  <si>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</si>
  <si>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</si>
  <si>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</si>
  <si>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</si>
  <si>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</si>
  <si>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</si>
  <si>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</si>
  <si>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</si>
  <si>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</si>
  <si>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</si>
  <si>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</si>
  <si>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</si>
  <si>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</si>
  <si>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</si>
  <si>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</si>
  <si>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</si>
  <si>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</si>
  <si>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</si>
  <si>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</si>
  <si>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</si>
  <si>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</si>
  <si>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</si>
  <si>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</si>
  <si>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</si>
  <si>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</si>
  <si>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</si>
  <si>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</si>
  <si>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</si>
  <si>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</si>
  <si>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</si>
  <si>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</si>
  <si>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</si>
  <si>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</si>
  <si>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</si>
  <si>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</si>
  <si>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</si>
  <si>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</si>
  <si>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</si>
  <si>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</si>
  <si>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</si>
  <si>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</si>
  <si>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</si>
  <si>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</si>
  <si>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</si>
  <si>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</si>
  <si>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</si>
  <si>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</si>
  <si>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</si>
  <si>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</si>
  <si>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</si>
  <si>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</si>
  <si>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</si>
  <si>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</si>
  <si>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</si>
  <si>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</si>
  <si>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</si>
  <si>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</si>
  <si>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</si>
  <si>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</si>
  <si>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</si>
  <si>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</si>
  <si>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</si>
  <si>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</si>
  <si>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</si>
  <si>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</si>
  <si>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</si>
  <si>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</si>
  <si>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</si>
  <si>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</si>
  <si>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</si>
  <si>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</si>
  <si>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</si>
  <si>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</si>
  <si>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</si>
  <si>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</si>
  <si>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</si>
  <si>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</si>
  <si>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</si>
  <si>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</si>
  <si>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</si>
  <si>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</si>
  <si>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</si>
  <si>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</si>
  <si>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</si>
  <si>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</si>
  <si>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</si>
  <si>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</si>
  <si>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</si>
  <si>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</si>
  <si>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</si>
  <si>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</si>
  <si>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</si>
  <si>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</si>
  <si>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</si>
  <si>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</si>
  <si>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</si>
  <si>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</si>
  <si>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</si>
  <si>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</si>
  <si>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</si>
  <si>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</si>
  <si>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</si>
  <si>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</si>
  <si>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</si>
  <si>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</si>
  <si>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</si>
  <si>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</si>
  <si>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</si>
  <si>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</si>
  <si>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</si>
  <si>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</si>
  <si>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</si>
  <si>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</si>
  <si>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</si>
  <si>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</si>
  <si>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</si>
  <si>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</si>
  <si>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</si>
  <si>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</si>
  <si>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</si>
  <si>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</si>
  <si>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</si>
  <si>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</si>
  <si>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</si>
  <si>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</si>
  <si>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</si>
  <si>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</si>
  <si>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</si>
  <si>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</si>
  <si>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</si>
  <si>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</si>
  <si>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</si>
  <si>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</si>
  <si>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</si>
  <si>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</si>
  <si>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</si>
  <si>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</si>
  <si>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</si>
  <si>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</si>
  <si>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</si>
  <si>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</si>
  <si>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</si>
  <si>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</si>
  <si>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</si>
  <si>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</si>
  <si>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</si>
  <si>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</si>
  <si>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</si>
  <si>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</si>
  <si>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</si>
  <si>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</si>
  <si>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</si>
  <si>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</si>
  <si>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</si>
  <si>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</si>
  <si>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</si>
  <si>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</si>
  <si>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</si>
  <si>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</si>
  <si>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</si>
  <si>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</si>
  <si>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</si>
  <si>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</si>
  <si>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</si>
  <si>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</si>
  <si>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</si>
  <si>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</si>
  <si>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</si>
  <si>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</si>
  <si>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</si>
  <si>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</si>
  <si>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</si>
  <si>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</si>
  <si>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</si>
  <si>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</si>
  <si>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</si>
  <si>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</si>
  <si>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</si>
  <si>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</si>
  <si>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</si>
  <si>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</si>
  <si>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</si>
  <si>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</si>
  <si>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</si>
  <si>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</si>
  <si>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</si>
  <si>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</si>
  <si>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</si>
  <si>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</si>
  <si>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</si>
  <si>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</si>
  <si>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</si>
  <si>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</si>
  <si>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</si>
  <si>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</si>
  <si>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</si>
  <si>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</si>
  <si>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</si>
  <si>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</si>
  <si>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</si>
  <si>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</si>
  <si>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</si>
  <si>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</si>
  <si>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</si>
  <si>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</si>
  <si>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</si>
  <si>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</si>
  <si>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</si>
  <si>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</si>
  <si>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</si>
  <si>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</si>
  <si>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</si>
  <si>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</si>
  <si>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</si>
  <si>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</si>
  <si>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</si>
  <si>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</si>
  <si>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</si>
  <si>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</si>
  <si>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</si>
  <si>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</si>
  <si>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</si>
  <si>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</si>
  <si>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</si>
  <si>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</si>
  <si>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</si>
  <si>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</si>
  <si>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</si>
  <si>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</si>
  <si>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</si>
  <si>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</si>
  <si>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</si>
  <si>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</si>
  <si>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</si>
  <si>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</si>
  <si>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</si>
  <si>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</si>
  <si>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</si>
  <si>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</si>
  <si>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</si>
  <si>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</si>
  <si>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</si>
  <si>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</si>
  <si>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</si>
  <si>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</si>
  <si>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</si>
  <si>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</si>
  <si>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</si>
  <si>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</si>
  <si>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</si>
  <si>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</si>
  <si>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</si>
  <si>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</si>
  <si>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</si>
  <si>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</si>
  <si>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</si>
  <si>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</si>
  <si>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</si>
  <si>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</si>
  <si>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</si>
  <si>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</si>
  <si>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</si>
  <si>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</si>
  <si>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</si>
  <si>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</si>
  <si>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</si>
  <si>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</si>
  <si>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</si>
  <si>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</si>
  <si>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</si>
  <si>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</si>
  <si>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</si>
  <si>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</si>
  <si>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</si>
  <si>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</si>
  <si>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</si>
  <si>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</si>
  <si>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</si>
  <si>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</si>
  <si>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</si>
  <si>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</si>
  <si>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</si>
  <si>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</si>
  <si>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</si>
  <si>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</si>
  <si>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</si>
  <si>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</si>
  <si>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</si>
  <si>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</si>
  <si>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</si>
  <si>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</si>
  <si>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</si>
  <si>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</si>
  <si>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</si>
  <si>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</si>
  <si>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</si>
  <si>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</si>
  <si>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</si>
  <si>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</si>
  <si>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</si>
  <si>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</si>
  <si>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</si>
  <si>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</si>
  <si>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</si>
  <si>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</si>
  <si>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</si>
  <si>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</si>
  <si>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</si>
  <si>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</si>
  <si>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</si>
  <si>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</si>
  <si>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</si>
  <si>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</si>
  <si>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</si>
  <si>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</si>
  <si>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</si>
  <si>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</si>
  <si>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</si>
  <si>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</si>
  <si>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</si>
  <si>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</si>
  <si>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</si>
  <si>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</si>
  <si>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</si>
  <si>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</si>
  <si>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</si>
  <si>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</si>
  <si>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</si>
  <si>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</si>
  <si>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</si>
  <si>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</si>
  <si>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</si>
  <si>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</si>
  <si>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</si>
  <si>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</si>
  <si>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</si>
  <si>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</si>
  <si>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</si>
  <si>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</si>
  <si>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</si>
  <si>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</si>
  <si>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</si>
  <si>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</si>
  <si>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</si>
  <si>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</si>
  <si>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</si>
  <si>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</si>
  <si>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</si>
  <si>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</si>
  <si>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</si>
  <si>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</si>
  <si>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</si>
  <si>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</si>
  <si>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</si>
  <si>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</si>
  <si>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</si>
  <si>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</si>
  <si>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</si>
  <si>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</si>
  <si>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</si>
  <si>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</si>
  <si>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</si>
  <si>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</si>
  <si>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</si>
  <si>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</si>
  <si>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</si>
  <si>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</si>
  <si>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</si>
  <si>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</si>
  <si>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</si>
  <si>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</si>
  <si>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</si>
  <si>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</si>
  <si>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</si>
  <si>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</si>
  <si>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</si>
  <si>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</si>
  <si>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</si>
  <si>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</si>
  <si>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</si>
  <si>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</si>
  <si>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</si>
  <si>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</si>
  <si>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</si>
  <si>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</si>
  <si>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</si>
  <si>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</si>
  <si>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</si>
  <si>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</si>
  <si>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</si>
  <si>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</si>
  <si>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</si>
  <si>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</si>
  <si>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</si>
  <si>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</si>
  <si>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</si>
  <si>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</si>
  <si>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</si>
  <si>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</si>
  <si>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</si>
  <si>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</si>
  <si>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</si>
  <si>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</si>
  <si>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</si>
  <si>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</si>
  <si>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</si>
  <si>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</si>
  <si>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</si>
  <si>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</si>
  <si>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</si>
  <si>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</si>
  <si>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</si>
  <si>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</si>
  <si>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</si>
  <si>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</si>
  <si>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</si>
  <si>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</si>
  <si>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</si>
  <si>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</si>
  <si>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</si>
  <si>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</si>
  <si>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</si>
  <si>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</si>
  <si>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</si>
  <si>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</si>
  <si>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</si>
  <si>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</si>
  <si>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</si>
  <si>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</si>
  <si>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</si>
  <si>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</si>
  <si>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</si>
  <si>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</si>
  <si>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</si>
  <si>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</si>
  <si>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</si>
  <si>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</si>
  <si>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</si>
  <si>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</si>
  <si>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</si>
  <si>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</si>
  <si>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</si>
  <si>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</si>
  <si>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</si>
  <si>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</si>
  <si>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</si>
  <si>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</si>
  <si>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</si>
  <si>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</si>
  <si>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</si>
  <si>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</si>
  <si>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</si>
  <si>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</si>
  <si>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</si>
  <si>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</si>
  <si>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</si>
  <si>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</si>
  <si>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</si>
  <si>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</si>
  <si>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</si>
  <si>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</si>
  <si>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</si>
  <si>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</si>
  <si>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</si>
  <si>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</si>
  <si>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</si>
  <si>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</si>
  <si>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</si>
  <si>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</si>
  <si>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</si>
  <si>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</si>
  <si>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</si>
  <si>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</si>
  <si>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</si>
  <si>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</si>
  <si>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</si>
  <si>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</si>
  <si>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</si>
  <si>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</si>
  <si>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</si>
  <si>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</si>
  <si>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</si>
  <si>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</si>
  <si>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</si>
  <si>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</si>
  <si>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</si>
  <si>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</si>
  <si>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</si>
  <si>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</si>
  <si>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</si>
  <si>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</si>
  <si>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</si>
  <si>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</si>
  <si>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</si>
  <si>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</si>
  <si>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</si>
  <si>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</si>
  <si>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</si>
  <si>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</si>
  <si>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</si>
  <si>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</si>
  <si>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</si>
  <si>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</si>
  <si>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</si>
  <si>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</si>
  <si>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</si>
  <si>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</si>
  <si>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</si>
  <si>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</si>
  <si>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</si>
  <si>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</si>
  <si>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</si>
  <si>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</si>
  <si>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</si>
  <si>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</si>
  <si>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</si>
  <si>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</si>
  <si>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</si>
  <si>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</si>
  <si>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</si>
  <si>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</si>
  <si>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</si>
  <si>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</si>
  <si>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</si>
  <si>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</si>
  <si>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</si>
  <si>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</si>
  <si>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</si>
  <si>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</si>
  <si>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</si>
  <si>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</si>
  <si>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</si>
  <si>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</si>
  <si>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</si>
  <si>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</si>
  <si>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</si>
  <si>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</si>
  <si>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</si>
  <si>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</si>
  <si>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</si>
  <si>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</si>
  <si>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</si>
  <si>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</si>
  <si>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</si>
  <si>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</si>
  <si>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</si>
  <si>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</si>
  <si>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</si>
  <si>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</si>
  <si>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</si>
  <si>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</si>
  <si>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</si>
  <si>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</si>
  <si>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</si>
  <si>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</si>
  <si>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</si>
  <si>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</si>
  <si>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</si>
  <si>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</si>
  <si>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</si>
  <si>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</si>
  <si>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</si>
  <si>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</si>
  <si>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</si>
  <si>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</si>
  <si>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</si>
  <si>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</si>
  <si>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</si>
  <si>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</si>
  <si>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</si>
  <si>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</si>
  <si>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</si>
  <si>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</si>
  <si>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</si>
  <si>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</si>
  <si>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</si>
  <si>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</si>
  <si>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</si>
  <si>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</si>
  <si>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</si>
  <si>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</si>
  <si>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</si>
  <si>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</si>
  <si>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</si>
  <si>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</si>
  <si>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</si>
  <si>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</si>
  <si>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</si>
  <si>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</si>
  <si>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</si>
  <si>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</si>
  <si>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</si>
  <si>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</si>
  <si>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</si>
  <si>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</si>
  <si>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</si>
  <si>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</si>
  <si>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</si>
  <si>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</si>
  <si>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</si>
  <si>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</si>
  <si>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</si>
  <si>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</si>
  <si>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</si>
  <si>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</si>
  <si>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</si>
  <si>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</si>
  <si>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</si>
  <si>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</si>
  <si>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</si>
  <si>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</si>
  <si>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</si>
  <si>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</si>
  <si>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</si>
  <si>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</si>
  <si>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</si>
  <si>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</si>
  <si>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</si>
  <si>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</si>
  <si>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</si>
  <si>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</si>
  <si>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</si>
  <si>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</si>
  <si>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</si>
  <si>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</si>
  <si>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</si>
  <si>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</si>
  <si>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</si>
  <si>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</si>
  <si>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</si>
  <si>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</si>
  <si>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</si>
  <si>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</si>
  <si>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</si>
  <si>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</si>
  <si>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</si>
  <si>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</si>
  <si>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</si>
  <si>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</si>
  <si>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</si>
  <si>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</si>
  <si>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</si>
  <si>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</si>
  <si>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</si>
  <si>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</si>
  <si>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</si>
  <si>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</si>
  <si>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</si>
  <si>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</si>
  <si>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</si>
  <si>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</si>
  <si>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</si>
  <si>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</si>
  <si>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</si>
  <si>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</si>
  <si>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</si>
  <si>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</si>
  <si>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</si>
  <si>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</si>
  <si>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</si>
  <si>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</si>
  <si>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</si>
  <si>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</si>
  <si>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</si>
  <si>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</si>
  <si>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</si>
  <si>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</si>
  <si>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</si>
  <si>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</si>
  <si>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</si>
  <si>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</si>
  <si>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</si>
  <si>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</si>
  <si>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</si>
  <si>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</si>
  <si>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</si>
  <si>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</si>
  <si>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</si>
  <si>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</si>
  <si>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</si>
  <si>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</si>
  <si>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</si>
  <si>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</si>
  <si>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</si>
  <si>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</si>
  <si>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</si>
  <si>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</si>
  <si>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</si>
  <si>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</si>
  <si>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</si>
  <si>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</si>
  <si>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</si>
  <si>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</si>
  <si>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</si>
  <si>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</si>
  <si>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</si>
  <si>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</si>
  <si>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</si>
  <si>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</si>
  <si>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</si>
  <si>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</si>
  <si>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</si>
  <si>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</si>
  <si>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</si>
  <si>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</si>
  <si>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</si>
  <si>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</si>
  <si>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</si>
  <si>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</si>
  <si>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</si>
  <si>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</si>
  <si>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</si>
  <si>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</si>
  <si>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</si>
  <si>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</si>
  <si>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</si>
  <si>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</si>
  <si>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</si>
  <si>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</si>
  <si>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</si>
  <si>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</si>
  <si>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</si>
  <si>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</si>
  <si>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</si>
  <si>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</si>
  <si>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</si>
  <si>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</si>
  <si>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</si>
  <si>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</si>
  <si>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</si>
  <si>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</si>
  <si>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</si>
  <si>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</si>
  <si>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</si>
  <si>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</si>
  <si>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</si>
  <si>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</si>
  <si>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</si>
  <si>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</si>
  <si>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</si>
  <si>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</si>
  <si>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</si>
  <si>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</si>
  <si>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</si>
  <si>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</si>
  <si>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</si>
  <si>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</si>
  <si>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</si>
  <si>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</si>
  <si>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</si>
  <si>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</si>
  <si>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</si>
  <si>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</si>
  <si>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</si>
  <si>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</si>
  <si>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</si>
  <si>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</si>
  <si>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</si>
  <si>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</si>
  <si>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</si>
  <si>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</si>
  <si>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</si>
  <si>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</si>
  <si>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</si>
  <si>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</si>
  <si>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</si>
  <si>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</si>
  <si>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</si>
  <si>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</si>
  <si>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</si>
  <si>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</si>
  <si>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</si>
  <si>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</si>
  <si>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</si>
  <si>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</si>
  <si>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</si>
  <si>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</si>
  <si>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</si>
  <si>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</si>
  <si>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</si>
  <si>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</si>
  <si>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</si>
  <si>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</si>
  <si>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</si>
  <si>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</si>
  <si>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</si>
  <si>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</si>
  <si>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</si>
  <si>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</si>
  <si>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</si>
  <si>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</si>
  <si>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</si>
  <si>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</si>
  <si>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</si>
  <si>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</si>
  <si>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</si>
  <si>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</si>
  <si>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</si>
  <si>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</si>
  <si>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</si>
  <si>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</si>
  <si>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</si>
  <si>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</si>
  <si>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</si>
  <si>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</si>
  <si>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</si>
  <si>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</si>
  <si>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</si>
  <si>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</si>
  <si>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</si>
  <si>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</si>
  <si>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</si>
  <si>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</si>
  <si>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</si>
  <si>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</si>
  <si>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</si>
  <si>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</si>
  <si>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</si>
  <si>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</si>
  <si>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</si>
  <si>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</si>
  <si>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</si>
  <si>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</si>
  <si>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</si>
  <si>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</si>
  <si>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</si>
  <si>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</si>
  <si>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</si>
  <si>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</si>
  <si>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</si>
  <si>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</si>
  <si>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</si>
  <si>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</si>
  <si>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</si>
  <si>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</si>
  <si>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</si>
  <si>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</si>
  <si>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</si>
  <si>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</si>
  <si>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</si>
  <si>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</si>
  <si>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</si>
  <si>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</si>
  <si>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</si>
  <si>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</si>
  <si>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</si>
  <si>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</si>
  <si>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</si>
  <si>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</si>
  <si>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</si>
  <si>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</si>
  <si>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</si>
  <si>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</si>
  <si>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</si>
  <si>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</si>
  <si>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</si>
  <si>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</si>
  <si>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</si>
  <si>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</si>
  <si>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</si>
  <si>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</si>
  <si>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</si>
  <si>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</si>
  <si>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</si>
  <si>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</si>
  <si>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</si>
  <si>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</si>
  <si>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</si>
  <si>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</si>
  <si>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</si>
  <si>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</si>
  <si>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</si>
  <si>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</si>
  <si>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</si>
  <si>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</si>
  <si>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</si>
  <si>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</si>
  <si>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</si>
  <si>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</si>
  <si>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</si>
  <si>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</si>
  <si>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</si>
  <si>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</si>
  <si>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</si>
  <si>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</si>
  <si>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</si>
  <si>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</si>
  <si>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</si>
  <si>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</si>
  <si>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</si>
  <si>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</si>
  <si>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</si>
  <si>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</si>
  <si>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</si>
  <si>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</si>
  <si>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</si>
  <si>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</si>
  <si>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</si>
  <si>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</si>
  <si>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</si>
  <si>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</si>
  <si>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</si>
  <si>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</si>
  <si>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</si>
  <si>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</si>
  <si>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</si>
  <si>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</si>
  <si>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</si>
  <si>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</si>
  <si>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</si>
  <si>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</si>
  <si>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</si>
  <si>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</si>
  <si>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</si>
  <si>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</si>
  <si>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</si>
  <si>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</si>
  <si>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</si>
  <si>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</si>
  <si>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</si>
  <si>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</si>
  <si>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</si>
  <si>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</si>
  <si>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</si>
  <si>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</si>
  <si>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</si>
  <si>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</si>
  <si>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</si>
  <si>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</si>
  <si>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</si>
  <si>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</si>
  <si>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</si>
  <si>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</si>
  <si>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</si>
  <si>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</si>
  <si>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</si>
  <si>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</si>
  <si>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</si>
  <si>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</si>
  <si>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</si>
  <si>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</si>
  <si>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</si>
  <si>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</si>
  <si>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</si>
  <si>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</si>
  <si>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</si>
  <si>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</si>
  <si>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</si>
  <si>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</si>
  <si>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</si>
  <si>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</si>
  <si>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</si>
  <si>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</si>
  <si>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</si>
  <si>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</si>
  <si>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</si>
  <si>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</si>
  <si>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</si>
  <si>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</si>
  <si>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</si>
  <si>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</si>
  <si>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</si>
  <si>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</si>
  <si>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</si>
  <si>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</si>
  <si>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</si>
  <si>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</si>
  <si>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</si>
  <si>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</si>
  <si>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</si>
  <si>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</si>
  <si>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</si>
  <si>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</si>
  <si>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</si>
  <si>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</si>
  <si>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</si>
  <si>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</si>
  <si>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</si>
  <si>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</si>
  <si>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</si>
  <si>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</si>
  <si>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</si>
  <si>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</si>
  <si>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</si>
  <si>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</si>
  <si>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</si>
  <si>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</si>
  <si>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</si>
  <si>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</si>
  <si>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</si>
  <si>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</si>
  <si>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</si>
  <si>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</si>
  <si>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</si>
  <si>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</si>
  <si>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</si>
  <si>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</si>
  <si>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</si>
  <si>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</si>
  <si>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</si>
  <si>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</si>
  <si>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</si>
  <si>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</si>
  <si>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</si>
  <si>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</si>
  <si>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</si>
  <si>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</si>
  <si>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</si>
  <si>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</si>
  <si>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</si>
  <si>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</si>
  <si>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</si>
  <si>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</si>
  <si>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</si>
  <si>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</si>
  <si>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</si>
  <si>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</si>
  <si>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</si>
  <si>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</si>
  <si>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</si>
  <si>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</si>
  <si>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</si>
  <si>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</si>
  <si>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</si>
  <si>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</si>
  <si>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</si>
  <si>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</si>
  <si>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</si>
  <si>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</si>
  <si>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</si>
  <si>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</si>
  <si>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</si>
  <si>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</si>
  <si>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</si>
  <si>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</si>
  <si>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</si>
  <si>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</si>
  <si>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</si>
  <si>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</si>
  <si>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</si>
  <si>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</si>
  <si>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</si>
  <si>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</si>
  <si>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</si>
  <si>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</si>
  <si>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</si>
  <si>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</si>
  <si>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</si>
  <si>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</si>
  <si>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</si>
  <si>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</si>
  <si>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</si>
  <si>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</si>
  <si>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</si>
  <si>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</si>
  <si>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</si>
  <si>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</si>
  <si>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</si>
  <si>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</si>
  <si>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</si>
  <si>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</si>
  <si>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</si>
  <si>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</si>
  <si>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</si>
  <si>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</si>
  <si>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</si>
  <si>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</si>
  <si>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</si>
  <si>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</si>
  <si>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</si>
  <si>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</si>
  <si>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</si>
  <si>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</si>
  <si>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</si>
  <si>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</si>
  <si>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</si>
  <si>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</si>
  <si>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</si>
  <si>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</si>
  <si>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</si>
  <si>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</si>
  <si>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</si>
  <si>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</si>
  <si>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</si>
  <si>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</si>
  <si>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</si>
  <si>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</si>
  <si>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</si>
  <si>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</si>
  <si>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</si>
  <si>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</si>
  <si>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</si>
  <si>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</si>
  <si>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</si>
  <si>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</si>
  <si>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</si>
  <si>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</si>
  <si>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</si>
  <si>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</si>
  <si>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</si>
  <si>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</si>
  <si>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</si>
  <si>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</si>
  <si>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</si>
  <si>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</si>
  <si>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</si>
  <si>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</si>
  <si>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</si>
  <si>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</si>
  <si>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</si>
  <si>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</si>
  <si>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</si>
  <si>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</si>
  <si>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</si>
  <si>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</si>
  <si>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</si>
  <si>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</si>
  <si>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</si>
  <si>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</si>
  <si>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</si>
  <si>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</si>
  <si>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</si>
  <si>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</si>
  <si>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</si>
  <si>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</si>
  <si>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</si>
  <si>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</si>
  <si>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</si>
  <si>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</si>
  <si>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</si>
  <si>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</si>
  <si>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</si>
  <si>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</si>
  <si>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</si>
  <si>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</si>
  <si>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</si>
  <si>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</si>
  <si>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</si>
  <si>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</si>
  <si>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</si>
  <si>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</si>
  <si>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</si>
  <si>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</si>
  <si>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</si>
  <si>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</si>
  <si>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</si>
  <si>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</si>
  <si>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</si>
  <si>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</si>
  <si>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</si>
  <si>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</si>
  <si>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</si>
  <si>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</si>
  <si>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</si>
  <si>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</si>
  <si>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</si>
  <si>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</si>
  <si>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</si>
  <si>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</si>
  <si>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</si>
  <si>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</si>
  <si>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</si>
  <si>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</si>
  <si>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</si>
  <si>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</si>
  <si>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</si>
  <si>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</si>
  <si>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</si>
  <si>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</si>
  <si>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</si>
  <si>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</si>
  <si>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</si>
  <si>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</si>
  <si>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</si>
  <si>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</si>
  <si>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</si>
  <si>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</si>
  <si>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</si>
  <si>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</si>
  <si>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</si>
  <si>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</si>
  <si>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</si>
  <si>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</si>
  <si>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</si>
  <si>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</si>
  <si>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</si>
  <si>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</si>
  <si>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</si>
  <si>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</si>
  <si>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</si>
  <si>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</si>
  <si>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</si>
  <si>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</si>
  <si>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</si>
  <si>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</si>
  <si>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</si>
  <si>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</si>
  <si>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</si>
  <si>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</si>
  <si>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</si>
  <si>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</si>
  <si>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</si>
  <si>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</si>
  <si>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</si>
  <si>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</si>
  <si>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</si>
  <si>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</si>
  <si>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</si>
  <si>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</si>
  <si>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</si>
  <si>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</si>
  <si>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</si>
  <si>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</si>
  <si>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</si>
  <si>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</si>
  <si>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</si>
  <si>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</si>
  <si>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</si>
  <si>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</si>
  <si>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</si>
  <si>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</si>
  <si>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</si>
  <si>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</si>
  <si>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</si>
  <si>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</si>
  <si>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</si>
  <si>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</si>
  <si>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</si>
  <si>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</si>
  <si>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</si>
  <si>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</si>
  <si>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</si>
  <si>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</si>
  <si>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</si>
  <si>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</si>
  <si>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</si>
  <si>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</si>
  <si>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</si>
  <si>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</si>
  <si>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</si>
  <si>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</si>
  <si>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</si>
  <si>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</si>
  <si>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</si>
  <si>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</si>
  <si>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</si>
  <si>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</si>
  <si>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</si>
  <si>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</si>
  <si>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</si>
  <si>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</si>
  <si>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</si>
  <si>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</si>
  <si>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</si>
  <si>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</si>
  <si>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</si>
  <si>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</si>
  <si>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</si>
  <si>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</si>
  <si>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</si>
  <si>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</si>
  <si>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</si>
  <si>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</si>
  <si>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</si>
  <si>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</si>
  <si>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</si>
  <si>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</si>
  <si>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</si>
  <si>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</si>
  <si>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</si>
  <si>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</si>
  <si>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</si>
  <si>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</si>
  <si>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</si>
  <si>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</si>
  <si>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</si>
  <si>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</si>
  <si>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</si>
  <si>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</si>
  <si>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</si>
  <si>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</si>
  <si>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</si>
  <si>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</si>
  <si>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</si>
  <si>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</si>
  <si>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</si>
  <si>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</si>
  <si>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</si>
  <si>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</si>
  <si>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</si>
  <si>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</si>
  <si>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</si>
  <si>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</si>
  <si>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</si>
  <si>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</si>
  <si>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</si>
  <si>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</si>
  <si>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</si>
  <si>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</si>
  <si>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</si>
  <si>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</si>
  <si>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</si>
  <si>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</si>
  <si>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</si>
  <si>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</si>
  <si>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</si>
  <si>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</si>
  <si>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</si>
  <si>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</si>
  <si>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</si>
  <si>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</si>
  <si>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</si>
  <si>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</si>
  <si>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</si>
  <si>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</si>
  <si>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</si>
  <si>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</si>
  <si>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</si>
  <si>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</si>
  <si>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</si>
  <si>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</si>
  <si>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</si>
  <si>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</si>
  <si>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</si>
  <si>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</si>
  <si>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</si>
  <si>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</si>
  <si>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</si>
  <si>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</si>
  <si>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</si>
  <si>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</si>
  <si>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</si>
  <si>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</si>
  <si>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</si>
  <si>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</si>
  <si>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</si>
  <si>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</si>
  <si>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</si>
  <si>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</si>
  <si>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</si>
  <si>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</si>
  <si>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</si>
  <si>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</si>
  <si>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</si>
  <si>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</si>
  <si>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</si>
  <si>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</si>
  <si>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</si>
  <si>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</si>
  <si>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</si>
  <si>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</si>
  <si>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</si>
  <si>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</si>
  <si>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</si>
  <si>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</si>
  <si>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</si>
  <si>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</si>
  <si>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</si>
  <si>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</si>
  <si>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</si>
  <si>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</si>
  <si>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</si>
  <si>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</si>
  <si>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</si>
  <si>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</si>
  <si>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</si>
  <si>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</si>
  <si>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</si>
  <si>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</si>
  <si>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</si>
  <si>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</si>
  <si>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</si>
  <si>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</si>
  <si>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</si>
  <si>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</si>
  <si>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</si>
  <si>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</si>
  <si>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</si>
  <si>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</si>
  <si>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</si>
  <si>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</si>
  <si>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</si>
  <si>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</si>
  <si>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</si>
  <si>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</si>
  <si>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</si>
  <si>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</si>
  <si>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</si>
  <si>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</si>
  <si>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</si>
  <si>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</si>
  <si>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</si>
  <si>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</si>
  <si>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</si>
  <si>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</si>
  <si>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</si>
  <si>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</si>
  <si>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</si>
  <si>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</si>
  <si>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</si>
  <si>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</si>
  <si>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</si>
  <si>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</si>
  <si>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</si>
  <si>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</si>
  <si>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</si>
  <si>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</si>
  <si>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</si>
  <si>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</si>
  <si>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</si>
  <si>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</si>
  <si>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</si>
  <si>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</si>
  <si>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</si>
  <si>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</si>
  <si>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</si>
  <si>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</si>
  <si>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</si>
  <si>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</si>
  <si>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</si>
  <si>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</si>
  <si>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</si>
  <si>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</si>
  <si>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</si>
  <si>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</si>
  <si>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</si>
  <si>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</si>
  <si>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</si>
  <si>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</si>
  <si>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</si>
  <si>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</si>
  <si>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</si>
  <si>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</si>
  <si>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</si>
  <si>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</si>
  <si>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</si>
  <si>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</si>
  <si>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</si>
  <si>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</si>
  <si>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</si>
  <si>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</si>
  <si>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</si>
  <si>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</si>
  <si>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</si>
  <si>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</si>
  <si>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</si>
  <si>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</si>
  <si>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</si>
  <si>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</si>
  <si>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</si>
  <si>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</si>
  <si>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</si>
  <si>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</si>
  <si>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</si>
  <si>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</si>
  <si>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</si>
  <si>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</si>
  <si>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</si>
  <si>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</si>
  <si>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</si>
  <si>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</si>
  <si>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</si>
  <si>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</si>
  <si>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</si>
  <si>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</si>
  <si>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</si>
  <si>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</si>
  <si>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</si>
  <si>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</si>
  <si>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</si>
  <si>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</si>
  <si>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</si>
  <si>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</si>
  <si>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</si>
  <si>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</si>
  <si>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</si>
  <si>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</si>
  <si>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</si>
  <si>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</si>
  <si>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</si>
  <si>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</si>
  <si>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</si>
  <si>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</si>
  <si>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</si>
  <si>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</si>
  <si>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</si>
  <si>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</si>
  <si>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</si>
  <si>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</si>
  <si>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</si>
  <si>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</si>
  <si>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</si>
  <si>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</si>
  <si>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</si>
  <si>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</si>
  <si>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</si>
  <si>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</si>
  <si>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</si>
  <si>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</si>
  <si>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</si>
  <si>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</si>
  <si>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</si>
  <si>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</si>
  <si>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</si>
  <si>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</si>
  <si>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</si>
  <si>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</si>
  <si>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</si>
  <si>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</si>
  <si>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</si>
  <si>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</si>
  <si>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</si>
  <si>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</si>
  <si>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</si>
  <si>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</si>
  <si>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</si>
  <si>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</si>
  <si>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</si>
  <si>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</si>
  <si>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</si>
  <si>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</si>
  <si>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</si>
  <si>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</si>
  <si>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</si>
  <si>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</si>
  <si>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</si>
  <si>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</si>
  <si>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</si>
  <si>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</si>
  <si>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</si>
  <si>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</si>
  <si>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</si>
  <si>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</si>
  <si>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</si>
  <si>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</si>
  <si>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</si>
  <si>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</si>
  <si>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</si>
  <si>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</si>
  <si>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</si>
  <si>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</si>
  <si>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</si>
  <si>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</si>
  <si>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</si>
  <si>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</si>
  <si>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</si>
  <si>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</si>
  <si>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</si>
  <si>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</si>
  <si>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</si>
  <si>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</si>
  <si>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</si>
  <si>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</si>
  <si>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</si>
  <si>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</si>
  <si>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</si>
  <si>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</si>
  <si>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</si>
  <si>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</si>
  <si>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</si>
  <si>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</si>
  <si>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</si>
  <si>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</si>
  <si>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</si>
  <si>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</si>
  <si>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</si>
  <si>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</si>
  <si>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</si>
  <si>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</si>
  <si>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</si>
  <si>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</si>
  <si>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</si>
  <si>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</si>
  <si>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</si>
  <si>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</si>
  <si>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</si>
  <si>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</si>
  <si>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</si>
  <si>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</si>
  <si>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</si>
  <si>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</si>
  <si>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</si>
  <si>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</si>
  <si>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</si>
  <si>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</si>
  <si>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</si>
  <si>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</si>
  <si>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</si>
  <si>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</si>
  <si>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</si>
  <si>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</si>
  <si>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</si>
  <si>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</si>
  <si>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</si>
  <si>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</si>
  <si>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</si>
  <si>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</si>
  <si>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</si>
  <si>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</si>
  <si>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</si>
  <si>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</si>
  <si>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</si>
  <si>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</si>
  <si>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</si>
  <si>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</si>
  <si>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</si>
  <si>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</si>
  <si>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</si>
  <si>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</si>
  <si>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</si>
  <si>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</si>
  <si>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</si>
  <si>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</si>
  <si>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</si>
  <si>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</si>
  <si>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</si>
  <si>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</si>
  <si>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</si>
  <si>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</si>
  <si>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</si>
  <si>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</si>
  <si>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</si>
  <si>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</si>
  <si>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</si>
  <si>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</si>
  <si>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</si>
  <si>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</si>
  <si>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</si>
  <si>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</si>
  <si>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</si>
  <si>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</si>
  <si>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</si>
  <si>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</si>
  <si>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</si>
  <si>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</si>
  <si>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</si>
  <si>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</si>
  <si>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</si>
  <si>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</si>
  <si>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</si>
  <si>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</si>
  <si>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</si>
  <si>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</si>
  <si>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</si>
  <si>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</si>
  <si>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</si>
  <si>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</si>
  <si>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</si>
  <si>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</si>
  <si>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</si>
  <si>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</si>
  <si>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</si>
  <si>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</si>
  <si>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</si>
  <si>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</si>
  <si>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</si>
  <si>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</si>
  <si>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</si>
  <si>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</si>
  <si>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</si>
  <si>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</si>
  <si>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</si>
  <si>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</si>
  <si>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</si>
  <si>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</si>
  <si>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</si>
  <si>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</si>
  <si>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</si>
  <si>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</si>
  <si>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</si>
  <si>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</si>
  <si>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</si>
  <si>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</si>
  <si>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</si>
  <si>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</si>
  <si>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</si>
  <si>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</si>
  <si>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</si>
  <si>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</si>
  <si>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</si>
  <si>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</si>
  <si>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</si>
  <si>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</si>
  <si>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</si>
  <si>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</si>
  <si>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</si>
  <si>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</si>
  <si>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</si>
  <si>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</si>
  <si>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</si>
  <si>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</si>
  <si>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</si>
  <si>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</si>
  <si>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</si>
  <si>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</si>
  <si>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</si>
  <si>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</si>
  <si>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</si>
  <si>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</si>
  <si>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</si>
  <si>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</si>
  <si>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</si>
  <si>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</si>
  <si>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</si>
  <si>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</si>
  <si>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</si>
  <si>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</si>
  <si>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</si>
  <si>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</si>
  <si>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</si>
  <si>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</si>
  <si>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</si>
  <si>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</si>
  <si>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</si>
  <si>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</si>
  <si>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</si>
  <si>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</si>
  <si>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</si>
  <si>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</si>
  <si>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</si>
  <si>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</si>
  <si>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</si>
  <si>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</si>
  <si>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</si>
  <si>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</si>
  <si>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</si>
  <si>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</si>
  <si>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</si>
  <si>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</si>
  <si>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</si>
  <si>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</si>
  <si>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</si>
  <si>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</si>
  <si>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</si>
  <si>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</si>
  <si>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</si>
  <si>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</si>
  <si>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</si>
  <si>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</si>
  <si>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</si>
  <si>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</si>
  <si>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</si>
  <si>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</si>
  <si>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</si>
  <si>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</si>
  <si>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</si>
  <si>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</si>
  <si>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</si>
  <si>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</si>
  <si>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</si>
  <si>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</si>
  <si>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</si>
  <si>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</si>
  <si>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</si>
  <si>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</si>
  <si>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</si>
  <si>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</si>
  <si>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</si>
  <si>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</si>
  <si>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</si>
  <si>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</si>
  <si>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</si>
  <si>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</si>
  <si>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</si>
  <si>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</si>
  <si>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</si>
  <si>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</si>
  <si>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</si>
  <si>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</si>
  <si>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</si>
  <si>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</si>
  <si>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</si>
  <si>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</si>
  <si>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</si>
  <si>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</si>
  <si>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</si>
  <si>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</si>
  <si>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</si>
  <si>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</si>
  <si>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</si>
  <si>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</si>
  <si>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</si>
  <si>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</si>
  <si>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</si>
  <si>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</si>
  <si>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</si>
  <si>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</si>
  <si>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</si>
  <si>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</si>
  <si>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</si>
  <si>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</si>
  <si>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</si>
  <si>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</si>
  <si>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</si>
  <si>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</si>
  <si>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</si>
  <si>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</si>
  <si>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</si>
  <si>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</si>
  <si>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</si>
  <si>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</si>
  <si>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</si>
  <si>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</si>
  <si>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</si>
  <si>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</si>
  <si>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</si>
  <si>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</si>
  <si>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</si>
  <si>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</si>
  <si>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</si>
  <si>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</si>
  <si>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</si>
  <si>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</si>
  <si>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</si>
  <si>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</si>
  <si>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</si>
  <si>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</si>
  <si>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</si>
  <si>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</si>
  <si>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</si>
  <si>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</si>
  <si>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</si>
  <si>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</si>
  <si>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</si>
  <si>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</si>
  <si>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</si>
  <si>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</si>
  <si>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</si>
  <si>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</si>
  <si>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</si>
  <si>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</si>
  <si>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</si>
  <si>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</si>
  <si>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</si>
  <si>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</si>
  <si>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</si>
  <si>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</si>
  <si>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</si>
  <si>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</si>
  <si>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</si>
  <si>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</si>
  <si>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</si>
  <si>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</si>
  <si>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</si>
  <si>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</si>
  <si>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</si>
  <si>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</si>
  <si>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</si>
  <si>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</si>
  <si>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</si>
  <si>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</si>
  <si>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</si>
  <si>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</si>
  <si>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</si>
  <si>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</si>
  <si>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</si>
  <si>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</si>
  <si>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</si>
  <si>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</si>
  <si>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</si>
  <si>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</si>
  <si>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</si>
  <si>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</si>
  <si>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</si>
  <si>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</si>
  <si>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</si>
  <si>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</si>
  <si>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</si>
  <si>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</si>
  <si>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</si>
  <si>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</si>
  <si>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</si>
  <si>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</si>
  <si>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</si>
  <si>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</si>
  <si>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</si>
  <si>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</si>
  <si>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</si>
  <si>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</si>
  <si>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</si>
  <si>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</si>
  <si>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</si>
  <si>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</si>
  <si>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</si>
  <si>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</si>
  <si>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</si>
  <si>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</si>
  <si>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</si>
  <si>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</si>
  <si>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</si>
  <si>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</si>
  <si>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</si>
  <si>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</si>
  <si>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</si>
  <si>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</si>
  <si>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</si>
  <si>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</si>
  <si>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</si>
  <si>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</si>
  <si>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</si>
  <si>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</si>
  <si>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</si>
  <si>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</si>
  <si>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</si>
  <si>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</si>
  <si>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</si>
  <si>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</si>
  <si>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</si>
  <si>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</si>
  <si>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</si>
  <si>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</si>
  <si>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</si>
  <si>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</si>
  <si>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</si>
  <si>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</si>
  <si>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</si>
  <si>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</si>
  <si>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</si>
  <si>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</si>
  <si>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</si>
  <si>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</si>
  <si>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</si>
  <si>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</si>
  <si>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</si>
  <si>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</si>
  <si>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</si>
  <si>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</si>
  <si>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</si>
  <si>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</si>
  <si>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</si>
  <si>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</si>
  <si>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</si>
  <si>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</si>
  <si>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</si>
  <si>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</si>
  <si>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</si>
  <si>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</si>
  <si>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</si>
  <si>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</si>
  <si>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</si>
  <si>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</si>
  <si>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</si>
  <si>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</si>
  <si>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</si>
  <si>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</si>
  <si>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</si>
  <si>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</si>
  <si>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</si>
  <si>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</si>
  <si>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</si>
  <si>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</si>
  <si>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</si>
  <si>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</si>
  <si>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</si>
  <si>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</si>
  <si>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</si>
  <si>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</si>
  <si>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</si>
  <si>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</si>
  <si>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</si>
  <si>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</si>
  <si>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</si>
  <si>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</si>
  <si>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</si>
  <si>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</si>
  <si>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</si>
  <si>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</si>
  <si>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</si>
  <si>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</si>
  <si>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</si>
  <si>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</si>
  <si>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</si>
  <si>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</si>
  <si>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</si>
  <si>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</si>
  <si>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</si>
  <si>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</si>
  <si>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</si>
  <si>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</si>
  <si>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</si>
  <si>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</si>
  <si>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</si>
  <si>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</si>
  <si>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</si>
  <si>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</si>
  <si>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</si>
  <si>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</si>
  <si>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</si>
  <si>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</si>
  <si>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</si>
  <si>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</si>
  <si>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</si>
  <si>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</si>
  <si>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</si>
  <si>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</si>
  <si>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</si>
  <si>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</si>
  <si>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</si>
  <si>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</si>
  <si>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</si>
  <si>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</si>
  <si>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</si>
  <si>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</si>
  <si>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</si>
  <si>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</si>
  <si>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</si>
  <si>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</si>
  <si>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</si>
  <si>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</si>
  <si>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</si>
  <si>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</si>
  <si>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</si>
  <si>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</si>
  <si>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</si>
  <si>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</si>
  <si>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</si>
  <si>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</si>
  <si>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</si>
  <si>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</si>
  <si>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</si>
  <si>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</si>
  <si>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</si>
  <si>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</si>
  <si>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</si>
  <si>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</si>
  <si>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</si>
  <si>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</si>
  <si>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</si>
  <si>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</si>
  <si>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</si>
  <si>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</si>
  <si>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</si>
  <si>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</si>
  <si>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</si>
  <si>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</si>
  <si>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</si>
  <si>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</si>
  <si>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</si>
  <si>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</si>
  <si>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</si>
  <si>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</si>
  <si>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</si>
  <si>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</si>
  <si>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</si>
  <si>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</si>
  <si>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</si>
  <si>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</si>
  <si>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</si>
  <si>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</si>
  <si>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</si>
  <si>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</si>
  <si>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</si>
  <si>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</si>
  <si>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</si>
  <si>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</si>
  <si>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</si>
  <si>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</si>
  <si>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</si>
  <si>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</si>
  <si>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</si>
  <si>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</si>
  <si>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</si>
  <si>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</si>
  <si>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</si>
  <si>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</si>
  <si>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</si>
  <si>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</si>
  <si>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</si>
  <si>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</si>
  <si>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</si>
  <si>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</si>
  <si>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</si>
  <si>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</si>
  <si>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</si>
  <si>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</si>
  <si>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</si>
  <si>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</si>
  <si>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</si>
  <si>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</si>
  <si>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</si>
  <si>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</si>
  <si>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</si>
  <si>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</si>
  <si>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</si>
  <si>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</si>
  <si>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</si>
  <si>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</si>
  <si>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</si>
  <si>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</si>
  <si>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</si>
  <si>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</si>
  <si>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</si>
  <si>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</si>
  <si>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</si>
  <si>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</si>
  <si>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</si>
  <si>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</si>
  <si>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</si>
  <si>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</si>
  <si>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</si>
  <si>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</si>
  <si>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</si>
  <si>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</si>
  <si>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</si>
  <si>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</si>
  <si>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</si>
  <si>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</si>
  <si>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</si>
  <si>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</si>
  <si>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</si>
  <si>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</si>
  <si>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</si>
  <si>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</si>
  <si>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</si>
  <si>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</si>
  <si>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</si>
  <si>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</si>
  <si>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</si>
  <si>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</si>
  <si>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</si>
  <si>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</si>
  <si>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</si>
  <si>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</si>
  <si>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</si>
  <si>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</si>
  <si>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</si>
  <si>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</si>
  <si>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</si>
  <si>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</si>
  <si>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</si>
  <si>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</si>
  <si>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</si>
  <si>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</si>
  <si>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</si>
  <si>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</si>
  <si>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</si>
  <si>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</si>
  <si>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</si>
  <si>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</si>
  <si>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</si>
  <si>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</si>
  <si>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</si>
  <si>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</si>
  <si>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</si>
  <si>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</si>
  <si>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</si>
  <si>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</si>
  <si>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</si>
  <si>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</si>
  <si>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</si>
  <si>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</si>
  <si>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</si>
  <si>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</si>
  <si>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</si>
  <si>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</si>
  <si>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</si>
  <si>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</si>
  <si>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</si>
  <si>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</si>
  <si>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</si>
  <si>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</si>
  <si>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</si>
  <si>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</si>
  <si>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</si>
  <si>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</si>
  <si>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</si>
  <si>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</si>
  <si>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</si>
  <si>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</si>
  <si>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</si>
  <si>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</si>
  <si>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</si>
  <si>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</si>
  <si>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</si>
  <si>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</si>
  <si>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</si>
  <si>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</si>
  <si>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</si>
  <si>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</si>
  <si>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</si>
  <si>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</si>
  <si>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</si>
  <si>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</si>
  <si>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</si>
  <si>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</si>
  <si>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</si>
  <si>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</si>
  <si>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</si>
  <si>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</si>
  <si>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</si>
  <si>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</si>
  <si>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</si>
  <si>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</si>
  <si>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</si>
  <si>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</si>
  <si>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</si>
  <si>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</si>
  <si>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</si>
  <si>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</si>
  <si>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</si>
  <si>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</si>
  <si>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</si>
  <si>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</si>
  <si>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</si>
  <si>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</si>
  <si>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</si>
  <si>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</si>
  <si>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</si>
  <si>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</si>
  <si>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</si>
  <si>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</si>
  <si>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</si>
  <si>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</si>
  <si>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</si>
  <si>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</si>
  <si>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</si>
  <si>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</si>
  <si>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</si>
  <si>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</si>
  <si>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</si>
  <si>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</si>
  <si>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</si>
  <si>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</si>
  <si>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</si>
  <si>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</si>
  <si>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</si>
  <si>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</si>
  <si>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</si>
  <si>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</si>
  <si>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</si>
  <si>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</si>
  <si>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</si>
  <si>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</si>
  <si>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</si>
  <si>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</si>
  <si>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</si>
  <si>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</si>
  <si>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</si>
  <si>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</si>
  <si>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</si>
  <si>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</si>
  <si>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</si>
  <si>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</si>
  <si>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</si>
  <si>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</si>
  <si>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</si>
  <si>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</si>
  <si>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</si>
  <si>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</si>
  <si>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</si>
  <si>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</si>
  <si>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</si>
  <si>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</si>
  <si>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</si>
  <si>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</si>
  <si>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</si>
  <si>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</si>
  <si>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</si>
  <si>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</si>
  <si>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</si>
  <si>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</si>
  <si>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</si>
  <si>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</si>
  <si>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</si>
  <si>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</si>
  <si>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</si>
  <si>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</si>
  <si>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</si>
  <si>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</si>
  <si>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</si>
  <si>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</si>
  <si>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</si>
  <si>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</si>
  <si>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</si>
  <si>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</si>
  <si>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</si>
  <si>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</si>
  <si>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</si>
  <si>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</si>
  <si>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</si>
  <si>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</si>
  <si>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</si>
  <si>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</si>
  <si>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</si>
  <si>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</si>
  <si>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</si>
  <si>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</si>
  <si>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</si>
  <si>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</si>
  <si>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</si>
  <si>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</si>
  <si>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</si>
  <si>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</si>
  <si>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</si>
  <si>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</si>
  <si>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</si>
  <si>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</si>
  <si>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</si>
  <si>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</si>
  <si>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</si>
  <si>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</si>
  <si>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</si>
  <si>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</si>
  <si>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</si>
  <si>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</si>
  <si>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</si>
  <si>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</si>
  <si>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</si>
  <si>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</si>
  <si>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</si>
  <si>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</si>
  <si>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</si>
  <si>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</si>
  <si>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</si>
  <si>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</si>
  <si>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</si>
  <si>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</si>
  <si>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</si>
  <si>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</si>
  <si>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</si>
  <si>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</si>
  <si>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</si>
  <si>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</si>
  <si>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</si>
  <si>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</si>
  <si>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</si>
  <si>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</si>
  <si>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</si>
  <si>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</si>
  <si>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</si>
  <si>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</si>
  <si>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</si>
  <si>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</si>
  <si>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</si>
  <si>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</si>
  <si>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</si>
  <si>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</si>
  <si>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</si>
  <si>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</si>
  <si>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</si>
  <si>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</si>
  <si>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</si>
  <si>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</si>
  <si>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</si>
  <si>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</si>
  <si>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</si>
  <si>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</si>
  <si>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</si>
  <si>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</si>
  <si>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</si>
  <si>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</si>
  <si>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</si>
  <si>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</si>
  <si>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</si>
  <si>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</si>
  <si>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</si>
  <si>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</si>
  <si>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</si>
  <si>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</si>
  <si>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</si>
  <si>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</si>
  <si>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</si>
  <si>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</si>
  <si>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</si>
  <si>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</si>
  <si>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</si>
  <si>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</si>
  <si>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</si>
  <si>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</si>
  <si>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</si>
  <si>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</si>
  <si>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</si>
  <si>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</si>
  <si>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</si>
  <si>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</si>
  <si>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</si>
  <si>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</si>
  <si>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</si>
  <si>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</si>
  <si>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</si>
  <si>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</si>
  <si>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</si>
  <si>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</si>
  <si>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</si>
  <si>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</si>
  <si>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</si>
  <si>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</si>
  <si>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</si>
  <si>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</si>
  <si>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</si>
  <si>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</si>
  <si>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</si>
  <si>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</si>
  <si>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</si>
  <si>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</si>
  <si>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</si>
  <si>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</si>
  <si>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</si>
  <si>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</si>
  <si>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</si>
  <si>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</si>
  <si>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</si>
  <si>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</si>
  <si>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</si>
  <si>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</si>
  <si>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</si>
  <si>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</si>
  <si>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</si>
  <si>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</si>
  <si>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</si>
  <si>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</si>
  <si>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</si>
  <si>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</si>
  <si>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</si>
  <si>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</si>
  <si>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</si>
  <si>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</si>
  <si>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</si>
  <si>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</si>
  <si>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</si>
  <si>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</si>
  <si>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</si>
  <si>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</si>
  <si>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</si>
  <si>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</si>
  <si>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</si>
  <si>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</si>
  <si>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</si>
  <si>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</si>
  <si>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</si>
  <si>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</si>
  <si>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</si>
  <si>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</si>
  <si>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</si>
  <si>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</si>
  <si>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</si>
  <si>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</si>
  <si>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</si>
  <si>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</si>
  <si>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</si>
  <si>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</si>
  <si>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</si>
  <si>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</si>
  <si>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</si>
  <si>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</si>
  <si>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</si>
  <si>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</si>
  <si>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</si>
  <si>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</si>
  <si>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</si>
  <si>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</si>
  <si>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</si>
  <si>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</si>
  <si>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</si>
  <si>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</si>
  <si>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</si>
  <si>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</si>
  <si>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</si>
  <si>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</si>
  <si>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</si>
  <si>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</si>
  <si>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</si>
  <si>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</si>
  <si>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</si>
  <si>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</si>
  <si>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</si>
  <si>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</si>
  <si>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</si>
  <si>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</si>
  <si>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</si>
  <si>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</si>
  <si>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</si>
  <si>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</si>
  <si>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</si>
  <si>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</si>
  <si>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</si>
  <si>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</si>
  <si>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</si>
  <si>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</si>
  <si>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</si>
  <si>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</si>
  <si>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</si>
  <si>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</si>
  <si>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</si>
  <si>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</si>
  <si>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</si>
  <si>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</si>
  <si>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</si>
  <si>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</si>
  <si>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</si>
  <si>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</si>
  <si>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</si>
  <si>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</si>
  <si>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</si>
  <si>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</si>
  <si>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</si>
  <si>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</si>
  <si>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</si>
  <si>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</si>
  <si>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</si>
  <si>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</si>
  <si>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</si>
  <si>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</si>
  <si>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</si>
  <si>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</si>
  <si>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</si>
  <si>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</si>
  <si>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</si>
  <si>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</si>
  <si>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</si>
  <si>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</si>
  <si>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</si>
  <si>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</si>
  <si>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</si>
  <si>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</si>
  <si>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</si>
  <si>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</si>
  <si>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</si>
  <si>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</si>
  <si>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</si>
  <si>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</si>
  <si>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</si>
  <si>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</si>
  <si>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</si>
  <si>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</si>
  <si>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</si>
  <si>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</si>
  <si>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</si>
  <si>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</si>
  <si>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</si>
  <si>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</si>
  <si>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</si>
  <si>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</si>
  <si>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</si>
  <si>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</si>
  <si>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</si>
  <si>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</si>
  <si>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</si>
  <si>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</si>
  <si>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</si>
  <si>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</si>
  <si>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</si>
  <si>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</si>
  <si>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</si>
  <si>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</si>
  <si>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</si>
  <si>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</si>
  <si>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</si>
  <si>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</si>
  <si>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</si>
  <si>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</si>
  <si>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</si>
  <si>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</si>
  <si>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</si>
  <si>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</si>
  <si>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</si>
  <si>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</si>
  <si>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</si>
  <si>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</si>
  <si>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</si>
  <si>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</si>
  <si>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</si>
  <si>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</si>
  <si>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</si>
  <si>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</si>
  <si>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</si>
  <si>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</si>
  <si>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</si>
  <si>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</si>
  <si>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</si>
  <si>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</si>
  <si>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</si>
  <si>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</si>
  <si>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</si>
  <si>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</si>
  <si>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</si>
  <si>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</si>
  <si>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</si>
  <si>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</si>
  <si>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</si>
  <si>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</si>
  <si>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</si>
  <si>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</si>
  <si>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</si>
  <si>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</si>
  <si>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</si>
  <si>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</si>
  <si>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</si>
  <si>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</si>
  <si>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</si>
  <si>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</si>
  <si>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</si>
  <si>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</si>
  <si>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</si>
  <si>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</si>
  <si>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</si>
  <si>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</si>
  <si>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</si>
  <si>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</si>
  <si>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</si>
  <si>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</si>
  <si>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</si>
  <si>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</si>
  <si>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</si>
  <si>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</si>
  <si>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</si>
  <si>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</si>
  <si>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</si>
  <si>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</si>
  <si>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</si>
  <si>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</si>
  <si>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</si>
  <si>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</si>
  <si>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</si>
  <si>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</si>
  <si>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</si>
  <si>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</si>
  <si>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</si>
  <si>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</si>
  <si>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</si>
  <si>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</si>
  <si>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</si>
  <si>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</si>
  <si>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</si>
  <si>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</si>
  <si>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</si>
  <si>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</si>
  <si>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</si>
  <si>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</si>
  <si>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</si>
  <si>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</si>
  <si>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</si>
  <si>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</si>
  <si>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</si>
  <si>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</si>
  <si>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</si>
  <si>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</si>
  <si>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</si>
  <si>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</si>
  <si>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</si>
  <si>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</si>
  <si>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</si>
  <si>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</si>
  <si>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</si>
  <si>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</si>
  <si>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</si>
  <si>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</si>
  <si>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</si>
  <si>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</si>
  <si>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</si>
  <si>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</si>
  <si>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</si>
  <si>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</si>
  <si>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</si>
  <si>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</si>
  <si>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</si>
  <si>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</si>
  <si>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</si>
  <si>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</si>
  <si>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</si>
  <si>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</si>
  <si>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</si>
  <si>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</si>
  <si>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</si>
  <si>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</si>
  <si>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</si>
  <si>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</si>
  <si>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</si>
  <si>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</si>
  <si>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</si>
  <si>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</si>
  <si>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</si>
  <si>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</si>
  <si>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</si>
  <si>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</si>
  <si>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</si>
  <si>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</si>
  <si>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</si>
  <si>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</si>
  <si>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</si>
  <si>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</si>
  <si>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</si>
  <si>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</si>
  <si>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</si>
  <si>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</si>
  <si>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</si>
  <si>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</si>
  <si>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</si>
  <si>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</si>
  <si>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</si>
  <si>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</si>
  <si>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</si>
  <si>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</si>
  <si>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</si>
  <si>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</si>
  <si>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</si>
  <si>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</si>
  <si>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</si>
  <si>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</si>
  <si>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</si>
  <si>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</si>
  <si>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</si>
  <si>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</si>
  <si>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</si>
  <si>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</si>
  <si>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</si>
  <si>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</si>
  <si>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</si>
  <si>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</si>
  <si>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</si>
  <si>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</si>
  <si>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</si>
  <si>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</si>
  <si>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</si>
  <si>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</si>
  <si>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</si>
  <si>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</si>
  <si>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</si>
  <si>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</si>
  <si>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</si>
  <si>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</si>
  <si>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</si>
  <si>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</si>
  <si>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</si>
  <si>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</si>
  <si>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</si>
  <si>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</si>
  <si>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</si>
  <si>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</si>
  <si>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</si>
  <si>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</si>
  <si>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</si>
  <si>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</si>
  <si>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</si>
  <si>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</si>
  <si>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</si>
  <si>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</si>
  <si>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</si>
  <si>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</si>
  <si>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</si>
  <si>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</si>
  <si>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</si>
  <si>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</si>
  <si>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</si>
  <si>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</si>
  <si>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</si>
  <si>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</si>
  <si>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</si>
  <si>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</si>
  <si>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</si>
  <si>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</si>
  <si>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</si>
  <si>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</si>
  <si>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</si>
  <si>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</si>
  <si>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</si>
  <si>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</si>
  <si>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</si>
  <si>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</si>
  <si>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</si>
  <si>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</si>
  <si>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</si>
  <si>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</si>
  <si>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</si>
  <si>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</si>
  <si>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</si>
  <si>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</si>
  <si>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</si>
  <si>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</si>
  <si>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</si>
  <si>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</si>
  <si>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</si>
  <si>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</si>
  <si>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</si>
  <si>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</si>
  <si>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</si>
  <si>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</si>
  <si>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</si>
  <si>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</si>
  <si>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</si>
  <si>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</si>
  <si>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</si>
  <si>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</si>
  <si>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</si>
  <si>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</si>
  <si>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</si>
  <si>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</si>
  <si>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</si>
  <si>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</si>
  <si>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</si>
  <si>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</si>
  <si>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</si>
  <si>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</si>
  <si>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</si>
  <si>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</si>
  <si>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</si>
  <si>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</si>
  <si>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</si>
  <si>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</si>
  <si>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</si>
  <si>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</si>
  <si>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</si>
  <si>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</si>
  <si>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</si>
  <si>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</si>
  <si>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</si>
  <si>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</si>
  <si>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</si>
  <si>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</si>
  <si>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</si>
  <si>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</si>
  <si>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</si>
  <si>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</si>
  <si>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</si>
  <si>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</si>
  <si>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</si>
  <si>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</si>
  <si>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</si>
  <si>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</si>
  <si>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</si>
  <si>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</si>
  <si>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</si>
  <si>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</si>
  <si>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</si>
  <si>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</si>
  <si>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</si>
  <si>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</si>
  <si>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</si>
  <si>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</si>
  <si>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</si>
  <si>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</si>
  <si>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</si>
  <si>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</si>
  <si>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</si>
  <si>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</si>
  <si>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</si>
  <si>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</si>
  <si>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</si>
  <si>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</si>
  <si>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</si>
  <si>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</si>
  <si>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</si>
  <si>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</si>
  <si>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</si>
  <si>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</si>
  <si>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</si>
  <si>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</si>
  <si>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</si>
  <si>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</si>
  <si>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</si>
  <si>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</si>
  <si>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</si>
  <si>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</si>
  <si>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</si>
  <si>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</si>
  <si>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</si>
  <si>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</si>
  <si>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</si>
  <si>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</si>
  <si>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</si>
  <si>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</si>
  <si>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</si>
  <si>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</si>
  <si>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</si>
  <si>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</si>
  <si>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</si>
  <si>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</si>
  <si>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</si>
  <si>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</si>
  <si>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</si>
  <si>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</si>
  <si>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</si>
  <si>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</si>
  <si>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</si>
  <si>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</si>
  <si>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</si>
  <si>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</si>
  <si>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</si>
  <si>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</si>
  <si>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</si>
  <si>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</si>
  <si>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</si>
  <si>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</si>
  <si>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</si>
  <si>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</si>
  <si>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</si>
  <si>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</si>
  <si>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</si>
  <si>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</si>
  <si>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</si>
  <si>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</si>
  <si>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</si>
  <si>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</si>
  <si>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</si>
  <si>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</si>
  <si>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</si>
  <si>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</si>
  <si>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</si>
  <si>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</si>
  <si>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</si>
  <si>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</si>
  <si>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</si>
  <si>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</si>
  <si>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</si>
  <si>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</si>
  <si>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</si>
  <si>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</si>
  <si>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</si>
  <si>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</si>
  <si>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</si>
  <si>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</si>
  <si>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</si>
  <si>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</si>
  <si>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</si>
  <si>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</si>
  <si>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</si>
  <si>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</si>
  <si>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</si>
  <si>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</si>
  <si>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</si>
  <si>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</si>
  <si>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</si>
  <si>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</si>
  <si>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</si>
  <si>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</si>
  <si>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</si>
  <si>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</si>
  <si>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</si>
  <si>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</si>
  <si>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</si>
  <si>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</si>
  <si>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</si>
  <si>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</si>
  <si>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</si>
  <si>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</si>
  <si>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</si>
  <si>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</si>
  <si>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</si>
  <si>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</si>
  <si>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</si>
  <si>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</si>
  <si>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</si>
  <si>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</si>
  <si>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</si>
  <si>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</si>
  <si>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</si>
  <si>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</si>
  <si>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</si>
  <si>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</si>
  <si>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</si>
  <si>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</si>
  <si>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</si>
  <si>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</si>
  <si>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</si>
  <si>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</si>
  <si>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</si>
  <si>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</si>
  <si>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</si>
  <si>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</si>
  <si>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</si>
  <si>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</si>
  <si>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</si>
  <si>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</si>
  <si>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</si>
  <si>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</si>
  <si>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</si>
  <si>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</si>
  <si>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</si>
  <si>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</si>
  <si>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</si>
  <si>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</si>
  <si>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</si>
  <si>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</si>
  <si>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</si>
  <si>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</si>
  <si>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</si>
  <si>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</si>
  <si>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</si>
  <si>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</si>
  <si>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</si>
  <si>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</si>
  <si>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</si>
  <si>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</si>
  <si>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</si>
  <si>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</si>
  <si>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</si>
  <si>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</si>
  <si>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</si>
  <si>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</si>
  <si>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</si>
  <si>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</si>
  <si>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</si>
  <si>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</si>
  <si>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</si>
  <si>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</si>
  <si>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</si>
  <si>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</si>
  <si>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</si>
  <si>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</si>
  <si>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</si>
  <si>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</si>
  <si>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</si>
  <si>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</si>
  <si>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</si>
  <si>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</si>
  <si>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</si>
  <si>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</si>
  <si>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</si>
  <si>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</si>
  <si>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</si>
  <si>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</si>
  <si>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</si>
  <si>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</si>
  <si>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</si>
  <si>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</si>
  <si>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</si>
  <si>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</si>
  <si>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</si>
  <si>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</si>
  <si>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</si>
  <si>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</si>
  <si>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</si>
  <si>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</si>
  <si>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</si>
  <si>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</si>
  <si>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</si>
  <si>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</si>
  <si>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</si>
  <si>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</si>
  <si>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</si>
  <si>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</si>
  <si>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</si>
  <si>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</si>
  <si>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</si>
  <si>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</si>
  <si>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</si>
  <si>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</si>
  <si>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</si>
  <si>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</si>
  <si>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</si>
  <si>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</si>
  <si>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</si>
  <si>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</si>
  <si>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</si>
  <si>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</si>
  <si>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</si>
  <si>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</si>
  <si>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</si>
  <si>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</si>
  <si>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</si>
  <si>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</si>
  <si>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</si>
  <si>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</si>
  <si>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</si>
  <si>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</si>
  <si>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</si>
  <si>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</si>
  <si>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</si>
  <si>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</si>
  <si>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</si>
  <si>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</si>
  <si>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</si>
  <si>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</si>
  <si>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</si>
  <si>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</si>
  <si>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</si>
  <si>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</si>
  <si>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</si>
  <si>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</si>
  <si>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</si>
  <si>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</si>
  <si>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</si>
  <si>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</si>
  <si>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</si>
  <si>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</si>
  <si>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</si>
  <si>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</si>
  <si>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</si>
  <si>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</si>
  <si>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</si>
  <si>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</si>
  <si>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</si>
  <si>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</si>
  <si>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</si>
  <si>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</si>
  <si>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</si>
  <si>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</si>
  <si>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</si>
  <si>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</si>
  <si>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</si>
  <si>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</si>
  <si>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</si>
  <si>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</si>
  <si>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</si>
  <si>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</si>
  <si>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</si>
  <si>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</si>
  <si>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</si>
  <si>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</si>
  <si>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</si>
  <si>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</si>
  <si>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</si>
  <si>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</si>
  <si>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</si>
  <si>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</si>
  <si>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</si>
  <si>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</si>
  <si>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</si>
  <si>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</si>
  <si>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</si>
  <si>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</si>
  <si>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</si>
  <si>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</si>
  <si>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</si>
  <si>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</si>
  <si>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</si>
  <si>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</si>
  <si>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</si>
  <si>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</si>
  <si>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</si>
  <si>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</si>
  <si>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</si>
  <si>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</si>
  <si>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</si>
  <si>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</si>
  <si>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</si>
  <si>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</si>
  <si>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</si>
  <si>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</si>
  <si>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</si>
  <si>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</si>
  <si>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</si>
  <si>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</si>
  <si>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</si>
  <si>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</si>
  <si>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</si>
  <si>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</si>
  <si>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</si>
  <si>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</si>
  <si>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</si>
  <si>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</si>
  <si>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</si>
  <si>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</si>
  <si>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</si>
  <si>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</si>
  <si>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</si>
  <si>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</si>
  <si>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</si>
  <si>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</si>
  <si>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</si>
  <si>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</si>
  <si>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</si>
  <si>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</si>
  <si>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</si>
  <si>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</si>
  <si>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</si>
  <si>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</si>
  <si>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</si>
  <si>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</si>
  <si>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</si>
  <si>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</si>
  <si>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</si>
  <si>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</si>
  <si>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</si>
  <si>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</si>
  <si>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</si>
  <si>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</si>
  <si>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</si>
  <si>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</si>
  <si>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</si>
  <si>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</si>
  <si>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</si>
  <si>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</si>
  <si>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</si>
  <si>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</si>
  <si>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</si>
  <si>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</si>
  <si>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</si>
  <si>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</si>
  <si>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</si>
  <si>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</si>
  <si>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</si>
  <si>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</si>
  <si>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</si>
  <si>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</si>
  <si>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</si>
  <si>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</si>
  <si>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</si>
  <si>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</si>
  <si>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</si>
  <si>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</si>
  <si>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</si>
  <si>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</si>
  <si>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</si>
  <si>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</si>
  <si>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</si>
  <si>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</si>
  <si>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</si>
  <si>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</si>
  <si>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</si>
  <si>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</si>
  <si>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</si>
  <si>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</si>
  <si>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</si>
  <si>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</si>
  <si>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</si>
  <si>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</si>
  <si>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</si>
  <si>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</si>
  <si>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</si>
  <si>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</si>
  <si>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</si>
  <si>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</si>
  <si>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</si>
  <si>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</si>
  <si>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</si>
  <si>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</si>
  <si>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</si>
  <si>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</si>
  <si>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</si>
  <si>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</si>
  <si>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</si>
  <si>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</si>
  <si>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</si>
  <si>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</si>
  <si>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</si>
  <si>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</si>
  <si>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</si>
  <si>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</si>
  <si>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</si>
  <si>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</si>
  <si>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</si>
  <si>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</si>
  <si>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</si>
  <si>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</si>
  <si>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</si>
  <si>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</si>
  <si>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</si>
  <si>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</si>
  <si>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</si>
  <si>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</si>
  <si>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</si>
  <si>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</si>
  <si>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</si>
  <si>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</si>
  <si>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</si>
  <si>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</si>
  <si>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</si>
  <si>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</si>
  <si>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</si>
  <si>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</si>
  <si>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</si>
  <si>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</si>
  <si>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</si>
  <si>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</si>
  <si>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</si>
  <si>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</si>
  <si>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</si>
  <si>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</si>
  <si>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</si>
  <si>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</si>
  <si>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</si>
  <si>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</si>
  <si>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</si>
  <si>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</si>
  <si>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</si>
  <si>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</si>
  <si>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</si>
  <si>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</si>
  <si>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</si>
  <si>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</si>
  <si>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</si>
  <si>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</si>
  <si>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</si>
  <si>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</si>
  <si>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</si>
  <si>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</si>
  <si>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</si>
  <si>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</si>
  <si>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</si>
  <si>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</si>
  <si>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</si>
  <si>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</si>
  <si>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</si>
  <si>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</si>
  <si>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</si>
  <si>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</si>
  <si>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</si>
  <si>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</si>
  <si>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</si>
  <si>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</si>
  <si>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</si>
  <si>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</si>
  <si>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</si>
  <si>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</si>
  <si>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</si>
  <si>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</si>
  <si>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</si>
  <si>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</si>
  <si>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</si>
  <si>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</si>
  <si>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</si>
  <si>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</si>
  <si>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</si>
  <si>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</si>
  <si>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</si>
  <si>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</si>
  <si>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</si>
  <si>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</si>
  <si>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</si>
  <si>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</si>
  <si>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</si>
  <si>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</si>
  <si>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</si>
  <si>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</si>
  <si>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</si>
  <si>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</si>
  <si>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</si>
  <si>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</si>
  <si>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</si>
  <si>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</si>
  <si>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</si>
  <si>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</si>
  <si>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</si>
  <si>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</si>
  <si>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</si>
  <si>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</si>
  <si>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</si>
  <si>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</si>
  <si>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</si>
  <si>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</si>
  <si>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</si>
  <si>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</si>
  <si>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</si>
  <si>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</si>
  <si>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</si>
  <si>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</si>
  <si>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</si>
  <si>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</si>
  <si>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</si>
  <si>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</si>
  <si>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</si>
  <si>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</si>
  <si>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</si>
  <si>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</si>
  <si>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</si>
  <si>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</si>
  <si>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</si>
  <si>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</si>
  <si>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</si>
  <si>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</si>
  <si>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</si>
  <si>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</si>
  <si>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</si>
  <si>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</si>
  <si>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</si>
  <si>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</si>
  <si>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</si>
  <si>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</si>
  <si>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</si>
  <si>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</si>
  <si>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</si>
  <si>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</si>
  <si>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</si>
  <si>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</si>
  <si>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</si>
  <si>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</si>
  <si>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</si>
  <si>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</si>
  <si>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</si>
  <si>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</si>
  <si>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</si>
  <si>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</si>
  <si>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</si>
  <si>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</si>
  <si>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</si>
  <si>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</si>
  <si>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</si>
  <si>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</si>
  <si>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</si>
  <si>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</si>
  <si>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</si>
  <si>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</si>
  <si>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</si>
  <si>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</si>
  <si>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</si>
  <si>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</si>
  <si>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</si>
  <si>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</si>
  <si>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</si>
  <si>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</si>
  <si>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</si>
  <si>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</si>
  <si>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</si>
  <si>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</si>
  <si>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</si>
  <si>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</si>
  <si>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</si>
  <si>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</si>
  <si>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</si>
  <si>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</si>
  <si>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</si>
  <si>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</si>
  <si>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</si>
  <si>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</si>
  <si>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</si>
  <si>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</si>
  <si>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</si>
  <si>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</si>
  <si>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</si>
  <si>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</si>
  <si>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</si>
  <si>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</si>
  <si>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</si>
  <si>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</si>
  <si>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</si>
  <si>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</si>
  <si>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</si>
  <si>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</si>
  <si>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</si>
  <si>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</si>
  <si>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</si>
  <si>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</si>
  <si>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</si>
  <si>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</si>
  <si>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</si>
  <si>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</si>
  <si>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</si>
  <si>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</si>
  <si>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</si>
  <si>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</si>
  <si>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</si>
  <si>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</si>
  <si>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</si>
  <si>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</si>
  <si>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</si>
  <si>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</si>
  <si>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</si>
  <si>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</si>
  <si>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</si>
  <si>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</si>
  <si>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</si>
  <si>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</si>
  <si>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</si>
  <si>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</si>
  <si>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</si>
  <si>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</si>
  <si>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</si>
  <si>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</si>
  <si>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</si>
  <si>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</si>
  <si>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</si>
  <si>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</si>
  <si>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</si>
  <si>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</si>
  <si>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</si>
  <si>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</si>
  <si>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</si>
  <si>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</si>
  <si>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</si>
  <si>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</si>
  <si>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</si>
  <si>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</si>
  <si>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</si>
  <si>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</si>
  <si>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</si>
  <si>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</si>
  <si>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</si>
  <si>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</si>
  <si>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</si>
  <si>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</si>
  <si>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</si>
  <si>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</si>
  <si>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</si>
  <si>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</si>
  <si>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</si>
  <si>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</si>
  <si>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</si>
  <si>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</si>
  <si>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</si>
  <si>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</si>
  <si>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</si>
  <si>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</si>
  <si>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</si>
  <si>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</si>
  <si>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</si>
  <si>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</si>
  <si>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</si>
  <si>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</si>
  <si>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</si>
  <si>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</si>
  <si>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</si>
  <si>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</si>
  <si>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</si>
  <si>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</si>
  <si>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</si>
  <si>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</si>
  <si>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</si>
  <si>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</si>
  <si>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</si>
  <si>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</si>
  <si>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</si>
  <si>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</si>
  <si>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</si>
  <si>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</si>
  <si>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</si>
  <si>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</si>
  <si>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</si>
  <si>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</si>
  <si>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</si>
  <si>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</si>
  <si>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</si>
  <si>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</si>
  <si>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</si>
  <si>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</si>
  <si>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</si>
  <si>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</si>
  <si>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</si>
  <si>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</si>
  <si>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</si>
  <si>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</si>
  <si>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</si>
  <si>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</si>
  <si>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</si>
  <si>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</si>
  <si>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</si>
  <si>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</si>
  <si>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</si>
  <si>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</si>
  <si>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</si>
  <si>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</si>
  <si>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</si>
  <si>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</si>
  <si>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</si>
  <si>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</si>
  <si>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</si>
  <si>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</si>
  <si>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</si>
  <si>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</si>
  <si>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</si>
  <si>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</si>
  <si>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</si>
  <si>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</si>
  <si>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</si>
  <si>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</si>
  <si>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</si>
  <si>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</si>
  <si>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</si>
  <si>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</si>
  <si>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</si>
  <si>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</si>
  <si>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</si>
  <si>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</si>
  <si>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</si>
  <si>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</si>
  <si>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</si>
  <si>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</si>
  <si>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</si>
  <si>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</si>
  <si>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</si>
  <si>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</si>
  <si>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</si>
  <si>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</si>
  <si>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</si>
  <si>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</si>
  <si>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</si>
  <si>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</si>
  <si>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</si>
  <si>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</si>
  <si>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</si>
  <si>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</si>
  <si>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</si>
  <si>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</si>
  <si>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</si>
  <si>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</si>
  <si>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</si>
  <si>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</si>
  <si>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</si>
  <si>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</si>
  <si>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</si>
  <si>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</si>
  <si>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</si>
  <si>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</si>
  <si>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</si>
  <si>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</si>
  <si>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</si>
  <si>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</si>
  <si>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</si>
  <si>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</si>
  <si>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</si>
  <si>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</si>
  <si>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</si>
  <si>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</si>
  <si>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</si>
  <si>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</si>
  <si>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</si>
  <si>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</si>
  <si>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</si>
  <si>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</si>
  <si>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</si>
  <si>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</si>
  <si>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</si>
  <si>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</si>
  <si>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</si>
  <si>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</si>
  <si>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</si>
  <si>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</si>
  <si>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</si>
  <si>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</si>
  <si>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</si>
  <si>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</si>
  <si>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</si>
  <si>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</si>
  <si>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</si>
  <si>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</si>
  <si>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</si>
  <si>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</si>
  <si>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</si>
  <si>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</si>
  <si>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</si>
  <si>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</si>
  <si>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</si>
  <si>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</si>
  <si>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</si>
  <si>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</si>
  <si>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</si>
  <si>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</si>
  <si>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</si>
  <si>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</si>
  <si>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</si>
  <si>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</si>
  <si>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</si>
  <si>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</si>
  <si>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</si>
  <si>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</si>
  <si>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</si>
  <si>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</si>
  <si>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</si>
  <si>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</si>
  <si>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</si>
  <si>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</si>
  <si>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</si>
  <si>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</si>
  <si>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</si>
  <si>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</si>
  <si>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</si>
  <si>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</si>
  <si>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</si>
  <si>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</si>
  <si>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</si>
  <si>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</si>
  <si>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</si>
  <si>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</si>
  <si>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</si>
  <si>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</si>
  <si>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</si>
  <si>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</si>
  <si>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</si>
  <si>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</si>
  <si>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</si>
  <si>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</si>
  <si>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</si>
  <si>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</si>
  <si>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</si>
  <si>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</si>
  <si>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</si>
  <si>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</si>
  <si>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</si>
  <si>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</si>
  <si>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</si>
  <si>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</si>
  <si>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</si>
  <si>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</si>
  <si>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</si>
  <si>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</si>
  <si>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</si>
  <si>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</si>
  <si>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</si>
  <si>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</si>
  <si>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</si>
  <si>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</si>
  <si>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</si>
  <si>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</si>
  <si>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</si>
  <si>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</si>
  <si>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</si>
  <si>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</si>
  <si>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</si>
  <si>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</si>
  <si>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</si>
  <si>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</si>
  <si>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</si>
  <si>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</si>
  <si>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</si>
  <si>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</si>
  <si>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</si>
  <si>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</si>
  <si>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</si>
  <si>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</si>
  <si>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</si>
  <si>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</si>
  <si>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</si>
  <si>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</si>
  <si>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</si>
  <si>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</si>
  <si>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</si>
  <si>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</si>
  <si>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</si>
  <si>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</si>
  <si>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</si>
  <si>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</si>
  <si>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</si>
  <si>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</si>
  <si>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</si>
  <si>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</si>
  <si>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</si>
  <si>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</si>
  <si>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</si>
  <si>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</si>
  <si>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</si>
  <si>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</si>
  <si>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</si>
  <si>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</si>
  <si>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</si>
  <si>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</si>
  <si>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</si>
  <si>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</si>
  <si>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</si>
  <si>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</si>
  <si>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</si>
  <si>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</si>
  <si>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</si>
  <si>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</si>
  <si>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</si>
  <si>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</si>
  <si>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</si>
  <si>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</si>
  <si>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</si>
  <si>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</si>
  <si>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</si>
  <si>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</si>
  <si>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</si>
  <si>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</si>
  <si>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</si>
  <si>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</si>
  <si>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</si>
  <si>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</si>
  <si>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</si>
  <si>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</si>
  <si>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</si>
  <si>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</si>
  <si>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</si>
  <si>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</si>
  <si>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</si>
  <si>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</si>
  <si>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</si>
  <si>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</si>
  <si>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</si>
  <si>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</si>
  <si>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</si>
  <si>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</si>
  <si>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</si>
  <si>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</si>
  <si>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</si>
  <si>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</si>
  <si>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</si>
  <si>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</si>
  <si>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</si>
  <si>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</si>
  <si>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</si>
  <si>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</si>
  <si>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</si>
  <si>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</si>
  <si>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</si>
  <si>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</si>
  <si>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</si>
  <si>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</si>
  <si>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</si>
  <si>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</si>
  <si>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</si>
  <si>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</si>
  <si>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</si>
  <si>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</si>
  <si>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</si>
  <si>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</si>
  <si>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</si>
  <si>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</si>
  <si>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</si>
  <si>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</si>
  <si>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</si>
  <si>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</si>
  <si>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</si>
  <si>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</si>
  <si>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</si>
  <si>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</si>
  <si>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</si>
  <si>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</si>
  <si>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</si>
  <si>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</si>
  <si>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</si>
  <si>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</si>
  <si>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</si>
  <si>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</si>
  <si>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</si>
  <si>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</si>
  <si>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</si>
  <si>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</si>
  <si>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</si>
  <si>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</si>
  <si>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</si>
  <si>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</si>
  <si>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</si>
  <si>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</si>
  <si>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</si>
  <si>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</si>
  <si>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</si>
  <si>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</si>
  <si>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</si>
  <si>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</si>
  <si>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</si>
  <si>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</si>
  <si>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</si>
  <si>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</si>
  <si>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</si>
  <si>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</si>
  <si>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</si>
  <si>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</si>
  <si>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</si>
  <si>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</si>
  <si>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</si>
  <si>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</si>
  <si>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</si>
  <si>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</si>
  <si>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</si>
  <si>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</si>
  <si>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</si>
  <si>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</si>
  <si>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</si>
  <si>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</si>
  <si>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</si>
  <si>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</si>
  <si>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</si>
  <si>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</si>
  <si>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</si>
  <si>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</si>
  <si>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</si>
  <si>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</si>
  <si>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</si>
  <si>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</si>
  <si>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</si>
  <si>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</si>
  <si>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</si>
  <si>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</si>
  <si>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</si>
  <si>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</si>
  <si>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</si>
  <si>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</si>
  <si>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</si>
  <si>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</si>
  <si>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</si>
  <si>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</si>
  <si>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</si>
  <si>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</si>
  <si>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</si>
  <si>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</si>
  <si>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</si>
  <si>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</si>
  <si>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</si>
  <si>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</si>
  <si>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</si>
  <si>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</si>
  <si>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</si>
  <si>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</si>
  <si>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</si>
  <si>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</si>
  <si>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</si>
  <si>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</si>
  <si>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</si>
  <si>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</si>
  <si>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</si>
  <si>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</si>
  <si>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</si>
  <si>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</si>
  <si>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</si>
  <si>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</si>
  <si>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</si>
  <si>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</si>
  <si>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</si>
  <si>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</si>
  <si>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</si>
  <si>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</si>
  <si>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</si>
  <si>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</si>
  <si>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</si>
  <si>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</si>
  <si>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</si>
  <si>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</si>
  <si>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</si>
  <si>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</si>
  <si>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</si>
  <si>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</si>
  <si>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</si>
  <si>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</si>
  <si>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</si>
  <si>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</si>
  <si>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</si>
  <si>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</si>
  <si>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</si>
  <si>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</si>
  <si>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</si>
  <si>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</si>
  <si>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</si>
  <si>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</si>
  <si>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</si>
  <si>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</si>
  <si>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</si>
  <si>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</si>
  <si>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</si>
  <si>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</si>
  <si>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</si>
  <si>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</si>
  <si>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</si>
  <si>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</si>
  <si>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</si>
  <si>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</si>
  <si>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</si>
  <si>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</si>
  <si>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</si>
  <si>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</si>
  <si>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</si>
  <si>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</si>
  <si>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</si>
  <si>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</si>
  <si>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</si>
  <si>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</si>
  <si>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</si>
  <si>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</si>
  <si>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</si>
  <si>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</si>
  <si>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</si>
  <si>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</si>
  <si>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</si>
  <si>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</si>
  <si>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</si>
  <si>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</si>
  <si>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</si>
  <si>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</si>
  <si>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</si>
  <si>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</si>
  <si>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</si>
  <si>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</si>
  <si>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</si>
  <si>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</si>
  <si>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</si>
  <si>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</si>
  <si>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</si>
  <si>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</si>
  <si>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</si>
  <si>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</si>
  <si>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</si>
  <si>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</si>
  <si>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</si>
  <si>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</si>
  <si>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</si>
  <si>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</si>
  <si>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</si>
  <si>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</si>
  <si>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</si>
  <si>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</si>
  <si>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</si>
  <si>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</si>
  <si>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</si>
  <si>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</si>
  <si>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</si>
  <si>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</si>
  <si>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</si>
  <si>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</si>
  <si>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</si>
  <si>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</si>
  <si>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</si>
  <si>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</si>
  <si>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</si>
  <si>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</si>
  <si>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</si>
  <si>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</si>
  <si>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</si>
  <si>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</si>
  <si>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</si>
  <si>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</si>
  <si>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</si>
  <si>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</si>
  <si>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</si>
  <si>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</si>
  <si>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</si>
  <si>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</si>
  <si>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</si>
  <si>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</si>
  <si>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</si>
  <si>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</si>
  <si>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</si>
  <si>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</si>
  <si>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</si>
  <si>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</si>
  <si>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</si>
  <si>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</si>
  <si>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</si>
  <si>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</si>
  <si>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</si>
  <si>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</si>
  <si>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</si>
  <si>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</si>
  <si>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</si>
  <si>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</si>
  <si>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</si>
  <si>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</si>
  <si>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</si>
  <si>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</si>
  <si>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</si>
  <si>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</si>
  <si>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</si>
  <si>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</si>
  <si>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</si>
  <si>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</si>
  <si>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</si>
  <si>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</si>
  <si>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</si>
  <si>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</si>
  <si>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</si>
  <si>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</si>
  <si>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</si>
  <si>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</si>
  <si>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</si>
  <si>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</si>
  <si>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</si>
  <si>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</si>
  <si>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</si>
  <si>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</si>
  <si>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</si>
  <si>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</si>
  <si>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</si>
  <si>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</si>
  <si>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</si>
  <si>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</si>
  <si>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</si>
  <si>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</si>
  <si>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</si>
  <si>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</si>
  <si>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</si>
  <si>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</si>
  <si>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</si>
  <si>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</si>
  <si>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</si>
  <si>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</si>
  <si>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</si>
  <si>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</si>
  <si>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</si>
  <si>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</si>
  <si>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</si>
  <si>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</si>
  <si>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</si>
  <si>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</si>
  <si>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</si>
  <si>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</si>
  <si>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</si>
  <si>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</si>
  <si>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</si>
  <si>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</si>
  <si>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</si>
  <si>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</si>
  <si>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</si>
  <si>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</si>
  <si>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</si>
  <si>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</si>
  <si>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</si>
  <si>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</si>
  <si>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</si>
  <si>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</si>
  <si>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</si>
  <si>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</si>
  <si>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</si>
  <si>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</si>
  <si>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</si>
  <si>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</si>
  <si>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</si>
  <si>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</si>
  <si>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</si>
  <si>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</si>
  <si>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</si>
  <si>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</si>
  <si>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</si>
  <si>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</si>
  <si>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</si>
  <si>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</si>
  <si>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</si>
  <si>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</si>
  <si>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</si>
  <si>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</si>
  <si>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</si>
  <si>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</si>
  <si>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</si>
  <si>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</si>
  <si>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</si>
  <si>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</si>
  <si>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</si>
  <si>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</si>
  <si>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</si>
  <si>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</si>
  <si>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</si>
  <si>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</si>
  <si>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</si>
  <si>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</si>
  <si>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</si>
  <si>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</si>
  <si>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</si>
  <si>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</si>
  <si>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</si>
  <si>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</si>
  <si>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</si>
  <si>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</si>
  <si>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</si>
  <si>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</si>
  <si>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</si>
  <si>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</si>
  <si>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</si>
  <si>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</si>
  <si>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</si>
  <si>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</si>
  <si>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</si>
  <si>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</si>
  <si>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</si>
  <si>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</si>
  <si>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</si>
  <si>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</si>
  <si>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</si>
  <si>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</si>
  <si>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</si>
  <si>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</si>
  <si>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</si>
  <si>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</si>
  <si>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</si>
  <si>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</si>
  <si>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</si>
  <si>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</si>
  <si>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</si>
  <si>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</si>
  <si>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</si>
  <si>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</si>
  <si>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</si>
  <si>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</si>
  <si>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</si>
  <si>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</si>
  <si>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</si>
  <si>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</si>
  <si>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</si>
  <si>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</si>
  <si>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</si>
  <si>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</si>
  <si>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</si>
  <si>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</si>
  <si>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</si>
  <si>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</si>
  <si>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</si>
  <si>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</si>
  <si>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</si>
  <si>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</si>
  <si>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</si>
  <si>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</si>
  <si>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</si>
  <si>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</si>
  <si>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</si>
  <si>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</si>
  <si>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</si>
  <si>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</si>
  <si>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</si>
  <si>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</si>
  <si>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</si>
  <si>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</si>
  <si>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</si>
  <si>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</si>
  <si>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</si>
  <si>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</si>
  <si>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</si>
  <si>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</si>
  <si>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</si>
  <si>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</si>
  <si>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</si>
  <si>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</si>
  <si>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</si>
  <si>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</si>
  <si>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</si>
  <si>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</si>
  <si>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</si>
  <si>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</si>
  <si>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</si>
  <si>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</si>
  <si>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</si>
  <si>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</si>
  <si>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</si>
  <si>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</si>
  <si>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</si>
  <si>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</si>
  <si>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</si>
  <si>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</si>
  <si>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</si>
  <si>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</si>
  <si>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</si>
  <si>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</si>
  <si>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</si>
  <si>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</si>
  <si>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</si>
  <si>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</si>
  <si>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</si>
  <si>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</si>
  <si>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</si>
  <si>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</si>
  <si>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</si>
  <si>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</si>
  <si>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</si>
  <si>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</si>
  <si>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</si>
  <si>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</si>
  <si>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</si>
  <si>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</si>
  <si>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</si>
  <si>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</si>
  <si>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</si>
  <si>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</si>
  <si>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</si>
  <si>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</si>
  <si>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</si>
  <si>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</si>
  <si>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</si>
  <si>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</si>
  <si>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</si>
  <si>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</si>
  <si>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</si>
  <si>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</si>
  <si>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</si>
  <si>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</si>
  <si>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</si>
  <si>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</si>
  <si>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</si>
  <si>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</si>
  <si>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</si>
  <si>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</si>
  <si>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</si>
  <si>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</si>
  <si>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</si>
  <si>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</si>
  <si>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</si>
  <si>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</si>
  <si>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</si>
  <si>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</si>
  <si>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</si>
  <si>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</si>
  <si>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</si>
  <si>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</si>
  <si>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</si>
  <si>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</si>
  <si>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</si>
  <si>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</si>
  <si>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</si>
  <si>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</si>
  <si>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</si>
  <si>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</si>
  <si>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</si>
  <si>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</si>
  <si>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</si>
  <si>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</si>
  <si>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</si>
  <si>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</si>
  <si>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</si>
  <si>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</si>
  <si>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</si>
  <si>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</si>
  <si>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</si>
  <si>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</si>
  <si>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</si>
  <si>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</si>
  <si>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</si>
  <si>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</si>
  <si>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</si>
  <si>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</si>
  <si>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</si>
  <si>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</si>
  <si>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</si>
  <si>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</si>
  <si>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</si>
  <si>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</si>
  <si>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</si>
  <si>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</si>
  <si>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</si>
  <si>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</si>
  <si>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</si>
  <si>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</si>
  <si>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</si>
  <si>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</si>
  <si>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</si>
  <si>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</si>
  <si>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</si>
  <si>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</si>
  <si>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</si>
  <si>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</si>
  <si>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</si>
  <si>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</si>
  <si>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</si>
  <si>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</si>
  <si>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</si>
  <si>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</si>
  <si>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</si>
  <si>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</si>
  <si>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</si>
  <si>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</si>
  <si>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</si>
  <si>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</si>
  <si>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</si>
  <si>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</si>
  <si>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</si>
  <si>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</si>
  <si>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</si>
  <si>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</si>
  <si>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</si>
  <si>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</si>
  <si>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</si>
  <si>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</si>
  <si>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</si>
  <si>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</si>
  <si>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</si>
  <si>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</si>
  <si>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</si>
  <si>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</si>
  <si>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</si>
  <si>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</si>
  <si>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</si>
  <si>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</si>
  <si>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</si>
  <si>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</si>
  <si>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</si>
  <si>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</si>
  <si>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</si>
  <si>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</si>
  <si>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</si>
  <si>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</si>
  <si>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</si>
  <si>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</si>
  <si>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</si>
  <si>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</si>
  <si>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</si>
  <si>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</si>
  <si>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</si>
  <si>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</si>
  <si>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</si>
  <si>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</si>
  <si>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</si>
  <si>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</si>
  <si>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</si>
  <si>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</si>
  <si>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</si>
  <si>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</si>
  <si>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</si>
  <si>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</si>
  <si>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</si>
  <si>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</si>
  <si>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</si>
  <si>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</si>
  <si>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</si>
  <si>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</si>
  <si>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</si>
  <si>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</si>
  <si>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</si>
  <si>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</si>
  <si>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</si>
  <si>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</si>
  <si>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</si>
  <si>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</si>
  <si>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</si>
  <si>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</si>
  <si>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</si>
  <si>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</si>
  <si>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</si>
  <si>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</si>
  <si>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</si>
  <si>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</si>
  <si>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</si>
  <si>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</si>
  <si>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</si>
  <si>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</si>
  <si>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</si>
  <si>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</si>
  <si>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</si>
  <si>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</si>
  <si>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</si>
  <si>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</si>
  <si>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</si>
  <si>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</si>
  <si>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</si>
  <si>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</si>
  <si>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</si>
  <si>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</si>
  <si>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</si>
  <si>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</si>
  <si>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</si>
  <si>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</si>
  <si>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</si>
  <si>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</si>
  <si>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</si>
  <si>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</si>
  <si>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</si>
  <si>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</si>
  <si>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</si>
  <si>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</si>
  <si>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</si>
  <si>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</si>
  <si>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</si>
  <si>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</si>
  <si>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</si>
  <si>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</si>
  <si>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</si>
  <si>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</si>
  <si>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</si>
  <si>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</si>
  <si>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</si>
  <si>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</si>
  <si>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</si>
  <si>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</si>
  <si>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</si>
  <si>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</si>
  <si>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</si>
  <si>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</si>
  <si>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</si>
  <si>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</si>
  <si>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</si>
  <si>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</si>
  <si>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</si>
  <si>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</si>
  <si>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</si>
  <si>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</si>
  <si>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</si>
  <si>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</si>
  <si>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</si>
  <si>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</si>
  <si>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</si>
  <si>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</si>
  <si>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</si>
  <si>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</si>
  <si>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</si>
  <si>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</si>
  <si>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</si>
  <si>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</si>
  <si>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</si>
  <si>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</si>
  <si>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</si>
  <si>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</si>
  <si>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</si>
  <si>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</si>
  <si>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</si>
  <si>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</si>
  <si>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</si>
  <si>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</si>
  <si>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</si>
  <si>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</si>
  <si>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</si>
  <si>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</si>
  <si>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</si>
  <si>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</si>
  <si>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</si>
  <si>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</si>
  <si>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</si>
  <si>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</si>
  <si>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</si>
  <si>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</si>
  <si>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</si>
  <si>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</si>
  <si>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</si>
  <si>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</si>
  <si>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</si>
  <si>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</si>
  <si>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</si>
  <si>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</si>
  <si>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</si>
  <si>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</si>
  <si>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</si>
  <si>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</si>
  <si>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</si>
  <si>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</si>
  <si>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</si>
  <si>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</si>
  <si>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</si>
  <si>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</si>
  <si>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</si>
  <si>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</si>
  <si>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</si>
  <si>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</si>
  <si>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</si>
  <si>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</si>
  <si>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</si>
  <si>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</si>
  <si>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</si>
  <si>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</si>
  <si>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</si>
  <si>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</si>
  <si>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</si>
  <si>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</si>
  <si>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</si>
  <si>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</si>
  <si>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</si>
  <si>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</si>
  <si>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</si>
  <si>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</si>
  <si>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</si>
  <si>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</si>
  <si>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</si>
  <si>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</si>
  <si>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</si>
  <si>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</si>
  <si>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</si>
  <si>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</si>
  <si>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</si>
  <si>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</si>
  <si>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</si>
  <si>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</si>
  <si>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</si>
  <si>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</si>
  <si>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</si>
  <si>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</si>
  <si>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</si>
  <si>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</si>
  <si>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</si>
  <si>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</si>
  <si>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</si>
  <si>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</si>
  <si>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</si>
  <si>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</si>
  <si>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</si>
  <si>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</si>
  <si>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</si>
  <si>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</si>
  <si>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</si>
  <si>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</si>
  <si>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</si>
  <si>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</si>
  <si>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</si>
  <si>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</si>
  <si>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</si>
  <si>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</si>
  <si>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</si>
  <si>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</si>
  <si>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</si>
  <si>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</si>
  <si>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</si>
  <si>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</si>
  <si>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</si>
  <si>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</si>
  <si>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</si>
  <si>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</si>
  <si>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</si>
  <si>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</si>
  <si>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</si>
  <si>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</si>
  <si>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</si>
  <si>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</si>
  <si>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</si>
  <si>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</si>
  <si>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</si>
  <si>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</si>
  <si>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</si>
  <si>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</si>
  <si>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</si>
  <si>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</si>
  <si>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</si>
  <si>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</si>
  <si>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</si>
  <si>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</si>
  <si>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</si>
  <si>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</si>
  <si>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</si>
  <si>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</si>
  <si>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</si>
  <si>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</si>
  <si>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</si>
  <si>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</si>
  <si>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</si>
  <si>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</si>
  <si>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</si>
  <si>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</si>
  <si>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</si>
  <si>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</si>
  <si>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</si>
  <si>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</si>
  <si>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</si>
  <si>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</si>
  <si>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</si>
  <si>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</si>
  <si>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</si>
  <si>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</si>
  <si>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</si>
  <si>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</si>
  <si>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</si>
  <si>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</si>
  <si>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</si>
  <si>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</si>
  <si>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</si>
  <si>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</si>
  <si>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</si>
  <si>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</si>
  <si>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</si>
  <si>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</si>
  <si>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</si>
  <si>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</si>
  <si>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</si>
  <si>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</si>
  <si>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</si>
  <si>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</si>
  <si>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</si>
  <si>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</si>
  <si>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</si>
  <si>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</si>
  <si>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</si>
  <si>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</si>
  <si>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</si>
  <si>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</si>
  <si>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</si>
  <si>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</si>
  <si>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</si>
  <si>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</si>
  <si>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</si>
  <si>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</si>
  <si>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</si>
  <si>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</si>
  <si>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</si>
  <si>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</si>
  <si>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</si>
  <si>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</si>
  <si>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</si>
  <si>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</si>
  <si>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</si>
  <si>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</si>
  <si>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</si>
  <si>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</si>
  <si>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</si>
  <si>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</si>
  <si>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</si>
  <si>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</si>
  <si>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</si>
  <si>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</si>
  <si>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</si>
  <si>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</si>
  <si>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</si>
  <si>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</si>
  <si>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</si>
  <si>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</si>
  <si>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</si>
  <si>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</si>
  <si>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</si>
  <si>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</si>
  <si>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</si>
  <si>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</si>
  <si>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</si>
  <si>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</si>
  <si>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</si>
  <si>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</si>
  <si>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</si>
  <si>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</si>
  <si>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</si>
  <si>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</si>
  <si>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</si>
  <si>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</si>
  <si>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</si>
  <si>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</si>
  <si>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</si>
  <si>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</si>
  <si>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</si>
  <si>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</si>
  <si>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</si>
  <si>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</si>
  <si>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</si>
  <si>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</si>
  <si>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</si>
  <si>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</si>
  <si>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</si>
  <si>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</si>
  <si>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</si>
  <si>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</si>
  <si>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</si>
  <si>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</si>
  <si>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</si>
  <si>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</si>
  <si>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</si>
  <si>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</si>
  <si>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</si>
  <si>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</si>
  <si>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</si>
  <si>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</si>
  <si>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</si>
  <si>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</si>
  <si>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</si>
  <si>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</si>
  <si>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</si>
  <si>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</si>
  <si>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</si>
  <si>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</si>
  <si>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</si>
  <si>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</si>
  <si>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</si>
  <si>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</si>
  <si>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</si>
  <si>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</si>
  <si>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</si>
  <si>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</si>
  <si>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</si>
  <si>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</si>
  <si>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</si>
  <si>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</si>
  <si>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</si>
  <si>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</si>
  <si>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</si>
  <si>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</si>
  <si>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</si>
  <si>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</si>
  <si>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</si>
  <si>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</si>
  <si>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</si>
  <si>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</si>
  <si>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</si>
  <si>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</si>
  <si>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</si>
  <si>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</si>
  <si>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</si>
  <si>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</si>
  <si>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</si>
  <si>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</si>
  <si>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</si>
  <si>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</si>
  <si>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</si>
  <si>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</si>
  <si>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</si>
  <si>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</si>
  <si>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</si>
  <si>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</si>
  <si>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</si>
  <si>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</si>
  <si>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</si>
  <si>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</si>
  <si>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</si>
  <si>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</si>
  <si>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</si>
  <si>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</si>
  <si>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</si>
  <si>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</si>
  <si>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</si>
  <si>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</si>
  <si>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</si>
  <si>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</si>
  <si>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</si>
  <si>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</si>
  <si>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</si>
  <si>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</si>
  <si>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</si>
  <si>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</si>
  <si>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</si>
  <si>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</si>
  <si>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</si>
  <si>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</si>
  <si>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</si>
  <si>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</si>
  <si>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</si>
  <si>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</si>
  <si>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</si>
  <si>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</si>
  <si>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</si>
  <si>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</si>
  <si>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</si>
  <si>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</si>
  <si>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</si>
  <si>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</si>
  <si>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</si>
  <si>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</si>
  <si>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</si>
  <si>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</si>
  <si>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</si>
  <si>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</si>
  <si>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</si>
  <si>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</si>
  <si>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</si>
  <si>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</si>
  <si>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</si>
  <si>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</si>
  <si>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</si>
  <si>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</si>
  <si>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</si>
  <si>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</si>
  <si>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</si>
  <si>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</si>
  <si>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</si>
  <si>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</si>
  <si>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</si>
  <si>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</si>
  <si>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</si>
  <si>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</si>
  <si>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</si>
  <si>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</si>
  <si>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</si>
  <si>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</si>
  <si>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</si>
  <si>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</si>
  <si>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</si>
  <si>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</si>
  <si>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</si>
  <si>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</si>
  <si>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</si>
  <si>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</si>
  <si>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</si>
  <si>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</si>
  <si>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</si>
  <si>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</si>
  <si>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</si>
  <si>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</si>
  <si>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</si>
  <si>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</si>
  <si>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</si>
  <si>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</si>
  <si>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</si>
  <si>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</si>
  <si>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</si>
  <si>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</si>
  <si>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</si>
  <si>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</si>
  <si>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</si>
  <si>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</si>
  <si>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</si>
  <si>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</si>
  <si>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</si>
  <si>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</si>
  <si>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</si>
  <si>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</si>
  <si>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</si>
  <si>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</si>
  <si>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</si>
  <si>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</si>
  <si>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</si>
  <si>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</si>
  <si>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</si>
  <si>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</si>
  <si>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</si>
  <si>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</si>
  <si>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</si>
  <si>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</si>
  <si>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</si>
  <si>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</si>
  <si>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</si>
  <si>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</si>
  <si>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</si>
  <si>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</si>
  <si>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</si>
  <si>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</si>
  <si>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</si>
  <si>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</si>
  <si>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</si>
  <si>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</si>
  <si>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</si>
  <si>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</si>
  <si>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</si>
  <si>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</si>
  <si>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</si>
  <si>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</si>
  <si>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</si>
  <si>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</si>
  <si>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</si>
  <si>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</si>
  <si>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</si>
  <si>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</si>
  <si>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</si>
  <si>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</si>
  <si>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</si>
  <si>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</si>
  <si>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</si>
  <si>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</si>
  <si>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</si>
  <si>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</si>
  <si>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</si>
  <si>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</si>
  <si>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</si>
  <si>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</si>
  <si>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</si>
  <si>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</si>
  <si>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</si>
  <si>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</si>
  <si>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</si>
  <si>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</si>
  <si>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</si>
  <si>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</si>
  <si>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</si>
  <si>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</si>
  <si>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</si>
  <si>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</si>
  <si>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</si>
  <si>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</si>
  <si>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</si>
  <si>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</si>
  <si>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</si>
  <si>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</si>
  <si>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</si>
  <si>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</si>
  <si>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</si>
  <si>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</si>
  <si>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</si>
  <si>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</si>
  <si>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</si>
  <si>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</si>
  <si>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</si>
  <si>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</si>
  <si>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</si>
  <si>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</si>
  <si>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</si>
  <si>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</si>
  <si>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</si>
  <si>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</si>
  <si>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</si>
  <si>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</si>
  <si>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</si>
  <si>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</si>
  <si>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</si>
  <si>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</si>
  <si>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</si>
  <si>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</si>
  <si>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</si>
  <si>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</si>
  <si>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</si>
  <si>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</si>
  <si>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</si>
  <si>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</si>
  <si>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</si>
  <si>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</si>
  <si>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</si>
  <si>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</si>
  <si>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</si>
  <si>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</si>
  <si>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</si>
  <si>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</si>
  <si>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</si>
  <si>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</si>
  <si>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</si>
  <si>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</si>
  <si>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</si>
  <si>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</si>
  <si>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</si>
  <si>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</si>
  <si>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</si>
  <si>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</si>
  <si>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</si>
  <si>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</si>
  <si>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</si>
  <si>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</si>
  <si>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</si>
  <si>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</si>
  <si>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</si>
  <si>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</si>
  <si>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</si>
  <si>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</si>
  <si>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</si>
  <si>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</si>
  <si>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</si>
  <si>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</si>
  <si>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</si>
  <si>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</si>
  <si>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</si>
  <si>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</si>
  <si>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</si>
  <si>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</si>
  <si>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</si>
  <si>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</si>
  <si>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</si>
  <si>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</si>
  <si>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</si>
  <si>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</si>
  <si>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</si>
  <si>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</si>
  <si>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</si>
  <si>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</si>
  <si>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</si>
  <si>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</si>
  <si>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</si>
  <si>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</si>
  <si>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</si>
  <si>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</si>
  <si>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</si>
  <si>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</si>
  <si>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</si>
  <si>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</si>
  <si>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</si>
  <si>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</si>
  <si>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</si>
  <si>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</si>
  <si>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</si>
  <si>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</si>
  <si>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</si>
  <si>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</si>
  <si>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</si>
  <si>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</si>
  <si>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</si>
  <si>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</si>
  <si>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</si>
  <si>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</si>
  <si>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</si>
  <si>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</si>
  <si>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</si>
  <si>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</si>
  <si>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</si>
  <si>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</si>
  <si>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</si>
  <si>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</si>
  <si>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</si>
  <si>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</si>
  <si>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</si>
  <si>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</si>
  <si>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</si>
  <si>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</si>
  <si>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</si>
  <si>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</si>
  <si>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</si>
  <si>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</si>
  <si>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</si>
  <si>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</si>
  <si>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</si>
  <si>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</si>
  <si>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</si>
  <si>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</si>
  <si>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</si>
  <si>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</si>
  <si>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</si>
  <si>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</si>
  <si>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</si>
  <si>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</si>
  <si>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</si>
  <si>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</si>
  <si>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</si>
  <si>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</si>
  <si>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</si>
  <si>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</si>
  <si>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</si>
  <si>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</si>
  <si>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</si>
  <si>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</si>
  <si>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</si>
  <si>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</si>
  <si>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</si>
  <si>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</si>
  <si>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</si>
  <si>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</si>
  <si>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</si>
  <si>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</si>
  <si>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</si>
  <si>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</si>
  <si>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</si>
  <si>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</si>
  <si>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</si>
  <si>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</si>
  <si>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</si>
  <si>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</si>
  <si>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</si>
  <si>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</si>
  <si>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</si>
  <si>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</si>
  <si>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</si>
  <si>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</si>
  <si>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</si>
  <si>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</si>
  <si>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</si>
  <si>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</si>
  <si>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</si>
  <si>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</si>
  <si>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</si>
  <si>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</si>
  <si>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</si>
  <si>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</si>
  <si>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</si>
  <si>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</si>
  <si>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</si>
  <si>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</si>
  <si>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</si>
  <si>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</si>
  <si>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</si>
  <si>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</si>
  <si>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</si>
  <si>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</si>
  <si>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</si>
  <si>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</si>
  <si>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</si>
  <si>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</si>
  <si>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</si>
  <si>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</si>
  <si>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</si>
  <si>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</si>
  <si>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</si>
  <si>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</si>
  <si>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</si>
  <si>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</si>
  <si>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</si>
  <si>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</si>
  <si>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</si>
  <si>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</si>
  <si>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</si>
  <si>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</si>
  <si>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</si>
  <si>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</si>
  <si>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</si>
  <si>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</si>
  <si>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</si>
  <si>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</si>
  <si>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</si>
  <si>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</si>
  <si>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</si>
  <si>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</si>
  <si>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</si>
  <si>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</si>
  <si>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</si>
  <si>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</si>
  <si>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</si>
  <si>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</si>
  <si>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</si>
  <si>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</si>
  <si>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</si>
  <si>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</si>
  <si>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</si>
  <si>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</si>
  <si>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</si>
  <si>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</si>
  <si>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</si>
  <si>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</si>
  <si>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</si>
  <si>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</si>
  <si>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</si>
  <si>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</si>
  <si>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</si>
  <si>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</si>
  <si>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</si>
  <si>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</si>
  <si>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</si>
  <si>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</si>
  <si>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</si>
  <si>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</si>
  <si>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</si>
  <si>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</si>
  <si>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</si>
  <si>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</si>
  <si>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</si>
  <si>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</si>
  <si>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</si>
  <si>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</si>
  <si>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</si>
  <si>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</si>
  <si>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</si>
  <si>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</si>
  <si>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</si>
  <si>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</si>
  <si>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</si>
  <si>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</si>
  <si>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</si>
  <si>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</si>
  <si>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</si>
  <si>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</si>
  <si>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</si>
  <si>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</si>
  <si>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</si>
  <si>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</si>
  <si>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</si>
  <si>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</si>
  <si>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</si>
  <si>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</si>
  <si>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</si>
  <si>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</si>
  <si>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</si>
  <si>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</si>
  <si>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</si>
  <si>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</si>
  <si>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</si>
  <si>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</si>
  <si>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</si>
  <si>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</si>
  <si>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</si>
  <si>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</si>
  <si>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</si>
  <si>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</si>
  <si>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</si>
  <si>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</si>
  <si>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</si>
  <si>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</si>
  <si>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</si>
  <si>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</si>
  <si>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</si>
  <si>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</si>
  <si>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</si>
  <si>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</si>
  <si>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</si>
  <si>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</si>
  <si>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</si>
  <si>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</si>
  <si>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</si>
  <si>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</si>
  <si>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</si>
  <si>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</si>
  <si>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</si>
  <si>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</si>
  <si>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</si>
  <si>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</si>
  <si>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</si>
  <si>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</si>
  <si>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</si>
  <si>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</si>
  <si>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</si>
  <si>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</si>
  <si>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</si>
  <si>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</si>
  <si>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</si>
  <si>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</si>
  <si>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</si>
  <si>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</si>
  <si>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</si>
  <si>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</si>
  <si>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</si>
  <si>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</si>
  <si>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</si>
  <si>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</si>
  <si>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</si>
  <si>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</si>
  <si>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</si>
  <si>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</si>
  <si>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</si>
  <si>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</si>
  <si>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</si>
  <si>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</si>
  <si>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</si>
  <si>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</si>
  <si>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</si>
  <si>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</si>
  <si>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</si>
  <si>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</si>
  <si>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</si>
  <si>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</si>
  <si>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</si>
  <si>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</si>
  <si>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</si>
  <si>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</si>
  <si>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</si>
  <si>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</si>
  <si>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</si>
  <si>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</si>
  <si>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</si>
  <si>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</si>
  <si>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</si>
  <si>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</si>
  <si>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</si>
  <si>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</si>
  <si>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</si>
  <si>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</si>
  <si>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</si>
  <si>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</si>
  <si>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</si>
  <si>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</si>
  <si>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</si>
  <si>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</si>
  <si>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</si>
  <si>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</si>
  <si>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</si>
  <si>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</si>
  <si>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</si>
  <si>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</si>
  <si>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</si>
  <si>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</si>
  <si>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</si>
  <si>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</si>
  <si>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</si>
  <si>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</si>
  <si>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</si>
  <si>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</si>
  <si>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</si>
  <si>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</si>
  <si>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</si>
  <si>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</si>
  <si>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</si>
  <si>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</si>
  <si>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</si>
  <si>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</si>
  <si>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</si>
  <si>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</si>
  <si>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</si>
  <si>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</si>
  <si>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</si>
  <si>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</si>
  <si>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</si>
  <si>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</si>
  <si>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</si>
  <si>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</si>
  <si>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</si>
  <si>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</si>
  <si>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</si>
  <si>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</si>
  <si>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</si>
  <si>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</si>
  <si>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</si>
  <si>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</si>
  <si>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</si>
  <si>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</si>
  <si>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</si>
  <si>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</si>
  <si>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</si>
  <si>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</si>
  <si>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</si>
  <si>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</si>
  <si>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</si>
  <si>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</si>
  <si>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</si>
  <si>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</si>
  <si>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</si>
  <si>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</si>
  <si>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</si>
  <si>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</si>
  <si>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</si>
  <si>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</si>
  <si>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</si>
  <si>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</si>
  <si>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</si>
  <si>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</si>
  <si>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</si>
  <si>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</si>
  <si>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</si>
  <si>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</si>
  <si>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</si>
  <si>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</si>
  <si>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</si>
  <si>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</si>
  <si>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</si>
  <si>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</si>
  <si>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</si>
  <si>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</si>
  <si>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</si>
  <si>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</si>
  <si>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</si>
  <si>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</si>
  <si>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</si>
  <si>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</si>
  <si>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</si>
  <si>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</si>
  <si>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</si>
  <si>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</si>
  <si>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</si>
  <si>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</si>
  <si>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</si>
  <si>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</si>
  <si>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</si>
  <si>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</si>
  <si>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</si>
  <si>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</si>
  <si>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</si>
  <si>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</si>
  <si>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</si>
  <si>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</si>
  <si>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</si>
  <si>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</si>
  <si>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</si>
  <si>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</si>
  <si>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</si>
  <si>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</si>
  <si>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</si>
  <si>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</si>
  <si>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</si>
  <si>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</si>
  <si>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</si>
  <si>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</si>
  <si>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</si>
  <si>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</si>
  <si>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</si>
  <si>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</si>
  <si>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</si>
  <si>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</si>
  <si>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</si>
  <si>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</si>
  <si>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</si>
  <si>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</si>
  <si>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</si>
  <si>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</si>
  <si>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</si>
  <si>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</si>
  <si>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</si>
  <si>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</si>
  <si>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</si>
  <si>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</si>
  <si>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</si>
  <si>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</si>
  <si>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</si>
  <si>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</si>
  <si>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</si>
  <si>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</si>
  <si>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</si>
  <si>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</si>
  <si>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</si>
  <si>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</si>
  <si>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</si>
  <si>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</si>
  <si>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</si>
  <si>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</si>
  <si>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</si>
  <si>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</si>
  <si>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</si>
  <si>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</si>
  <si>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</si>
  <si>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</si>
  <si>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</si>
  <si>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</si>
  <si>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</si>
  <si>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</si>
  <si>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</si>
  <si>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</si>
  <si>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</si>
  <si>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</si>
  <si>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</si>
  <si>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</si>
  <si>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</si>
  <si>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</si>
  <si>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</si>
  <si>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</si>
  <si>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</si>
  <si>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</si>
  <si>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</si>
  <si>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</si>
  <si>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</si>
  <si>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</si>
  <si>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</si>
  <si>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</si>
  <si>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</si>
  <si>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</si>
  <si>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</si>
  <si>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</si>
  <si>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</si>
  <si>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</si>
  <si>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</si>
  <si>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</si>
  <si>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</si>
  <si>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</si>
  <si>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</si>
  <si>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</si>
  <si>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</si>
  <si>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</si>
  <si>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</si>
  <si>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</si>
  <si>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</si>
  <si>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</si>
  <si>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</si>
  <si>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</si>
  <si>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</si>
  <si>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</si>
  <si>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</si>
  <si>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</si>
  <si>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</si>
  <si>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</si>
  <si>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</si>
  <si>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</si>
  <si>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</si>
  <si>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</si>
  <si>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</si>
  <si>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</si>
  <si>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</si>
  <si>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</si>
  <si>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</si>
  <si>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</si>
  <si>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</si>
  <si>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</si>
  <si>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</si>
  <si>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</si>
  <si>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</si>
  <si>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</si>
  <si>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</si>
  <si>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</si>
  <si>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</si>
  <si>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</si>
  <si>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</si>
  <si>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</si>
  <si>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</si>
  <si>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</si>
  <si>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</si>
  <si>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</si>
  <si>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</si>
  <si>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</si>
  <si>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</si>
  <si>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</si>
  <si>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</si>
  <si>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</si>
  <si>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</si>
  <si>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</si>
  <si>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</si>
  <si>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</si>
  <si>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</si>
  <si>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</si>
  <si>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</si>
  <si>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</si>
  <si>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</si>
  <si>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</si>
  <si>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</si>
  <si>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</si>
  <si>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</si>
  <si>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</si>
  <si>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</si>
  <si>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</si>
  <si>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</si>
  <si>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</si>
  <si>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</si>
  <si>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</si>
  <si>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</si>
  <si>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</si>
  <si>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</si>
  <si>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</si>
  <si>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</si>
  <si>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</si>
  <si>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</si>
  <si>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</si>
  <si>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</si>
  <si>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</si>
  <si>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</si>
  <si>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</si>
  <si>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</si>
  <si>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</si>
  <si>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</si>
  <si>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</si>
  <si>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</si>
  <si>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</si>
  <si>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</si>
  <si>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</si>
  <si>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</si>
  <si>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</si>
  <si>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</si>
  <si>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</si>
  <si>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</si>
  <si>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</si>
  <si>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</si>
  <si>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</si>
  <si>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</si>
  <si>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</si>
  <si>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</si>
  <si>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</si>
  <si>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</si>
  <si>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</si>
  <si>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</si>
  <si>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</si>
  <si>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</si>
  <si>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</si>
  <si>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</si>
  <si>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</si>
  <si>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</si>
  <si>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</si>
  <si>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</si>
  <si>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</si>
  <si>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</si>
  <si>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</si>
  <si>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</si>
  <si>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</si>
  <si>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</si>
  <si>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</si>
  <si>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</si>
  <si>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</si>
  <si>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</si>
  <si>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</si>
  <si>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</si>
  <si>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</si>
  <si>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</si>
  <si>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</si>
  <si>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</si>
  <si>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</si>
  <si>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</si>
  <si>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</si>
  <si>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</si>
  <si>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</si>
  <si>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</si>
  <si>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</si>
  <si>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</si>
  <si>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</si>
  <si>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</si>
  <si>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</si>
  <si>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</si>
  <si>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</si>
  <si>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</si>
  <si>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</si>
  <si>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</si>
  <si>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</si>
  <si>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</si>
  <si>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</si>
  <si>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</si>
  <si>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</si>
  <si>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</si>
  <si>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</si>
  <si>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</si>
  <si>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</si>
  <si>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</si>
  <si>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</si>
  <si>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</si>
  <si>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</si>
  <si>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</si>
  <si>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</si>
  <si>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</si>
  <si>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</si>
  <si>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</si>
  <si>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</si>
  <si>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</si>
  <si>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</si>
  <si>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</si>
  <si>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</si>
  <si>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</si>
  <si>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</si>
  <si>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</si>
  <si>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</si>
  <si>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</si>
  <si>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</si>
  <si>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</si>
  <si>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</si>
  <si>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</si>
  <si>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</si>
  <si>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</si>
  <si>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</si>
  <si>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</si>
  <si>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</si>
  <si>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</si>
  <si>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</si>
  <si>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</si>
  <si>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</si>
  <si>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</si>
  <si>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</si>
  <si>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</si>
  <si>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</si>
  <si>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</si>
  <si>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</si>
  <si>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</si>
  <si>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</si>
  <si>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</si>
  <si>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</si>
  <si>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</si>
  <si>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</si>
  <si>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</si>
  <si>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</si>
  <si>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</si>
  <si>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</si>
  <si>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</si>
  <si>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</si>
  <si>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</si>
  <si>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</si>
  <si>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</si>
  <si>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</si>
  <si>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</si>
  <si>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</si>
  <si>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</si>
  <si>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</si>
  <si>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</si>
  <si>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</si>
  <si>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</si>
  <si>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</si>
  <si>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</si>
  <si>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</si>
  <si>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</si>
  <si>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</si>
  <si>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</si>
  <si>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</si>
  <si>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</si>
  <si>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</si>
  <si>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</si>
  <si>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</si>
  <si>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</si>
  <si>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</si>
  <si>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</si>
  <si>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</si>
  <si>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</si>
  <si>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</si>
  <si>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</si>
  <si>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</si>
  <si>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</si>
  <si>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</si>
  <si>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</si>
  <si>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</si>
  <si>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</si>
  <si>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</si>
  <si>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</si>
  <si>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</si>
  <si>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</si>
  <si>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</si>
  <si>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</si>
  <si>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</si>
  <si>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</si>
  <si>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</si>
  <si>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</si>
  <si>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</si>
  <si>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</si>
  <si>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</si>
  <si>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</si>
  <si>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</si>
  <si>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</si>
  <si>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</si>
  <si>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</si>
  <si>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</si>
  <si>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</si>
  <si>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</si>
  <si>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</si>
  <si>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</si>
  <si>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</si>
  <si>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</si>
  <si>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</si>
  <si>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</si>
  <si>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</si>
  <si>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</si>
  <si>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</si>
  <si>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</si>
  <si>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</si>
  <si>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</si>
  <si>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</si>
  <si>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</si>
  <si>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</si>
  <si>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</si>
  <si>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</si>
  <si>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</si>
  <si>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</si>
  <si>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</si>
  <si>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</si>
  <si>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</si>
  <si>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</si>
  <si>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</si>
  <si>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</si>
  <si>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</si>
  <si>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</si>
  <si>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</si>
  <si>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</si>
  <si>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</si>
  <si>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</si>
  <si>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</si>
  <si>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</si>
  <si>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</si>
  <si>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</si>
  <si>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</si>
  <si>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</si>
  <si>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</si>
  <si>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</si>
  <si>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</si>
  <si>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</si>
  <si>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</si>
  <si>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</si>
  <si>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</si>
  <si>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</si>
  <si>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</si>
  <si>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</si>
  <si>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</si>
  <si>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</si>
  <si>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</si>
  <si>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</si>
  <si>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</si>
  <si>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</si>
  <si>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</si>
  <si>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</si>
  <si>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</si>
  <si>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</si>
  <si>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</si>
  <si>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</si>
  <si>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</si>
  <si>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</si>
  <si>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</si>
  <si>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</si>
  <si>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</si>
  <si>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</si>
  <si>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</si>
  <si>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</si>
  <si>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</si>
  <si>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</si>
  <si>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</si>
  <si>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</si>
  <si>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</si>
  <si>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</si>
  <si>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</si>
  <si>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</si>
  <si>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</si>
  <si>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</si>
  <si>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</si>
  <si>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</si>
  <si>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</si>
  <si>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</si>
  <si>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</si>
  <si>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</si>
  <si>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</si>
  <si>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</si>
  <si>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</si>
  <si>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</si>
  <si>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</si>
  <si>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</si>
  <si>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</si>
  <si>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</si>
  <si>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</si>
  <si>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</si>
  <si>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</si>
  <si>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</si>
  <si>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</si>
  <si>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</si>
  <si>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</si>
  <si>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</si>
  <si>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</si>
  <si>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</si>
  <si>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</si>
  <si>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</si>
  <si>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</si>
  <si>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</si>
  <si>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</si>
  <si>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</si>
  <si>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</si>
  <si>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</si>
  <si>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</si>
  <si>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</si>
  <si>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</si>
  <si>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</si>
  <si>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</si>
  <si>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</si>
  <si>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</si>
  <si>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</si>
  <si>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</si>
  <si>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</si>
  <si>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</si>
  <si>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</si>
  <si>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</si>
  <si>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</si>
  <si>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</si>
  <si>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</si>
  <si>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</si>
  <si>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</si>
  <si>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</si>
  <si>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</si>
  <si>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</si>
  <si>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</si>
  <si>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</si>
  <si>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</si>
  <si>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</si>
  <si>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</si>
  <si>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</si>
  <si>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</si>
  <si>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</si>
  <si>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</si>
  <si>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</si>
  <si>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</si>
  <si>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</si>
  <si>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</si>
  <si>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</si>
  <si>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</si>
  <si>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</si>
  <si>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</si>
  <si>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</si>
  <si>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</si>
  <si>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</si>
  <si>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</si>
  <si>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</si>
  <si>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</si>
  <si>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</si>
  <si>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</si>
  <si>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</si>
  <si>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</si>
  <si>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</si>
  <si>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</si>
  <si>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</si>
  <si>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</si>
  <si>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</si>
  <si>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</si>
  <si>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</si>
  <si>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</si>
  <si>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</si>
  <si>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</si>
  <si>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</si>
  <si>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</si>
  <si>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</si>
  <si>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</si>
  <si>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</si>
  <si>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</si>
  <si>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</si>
  <si>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</si>
  <si>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</si>
  <si>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</si>
  <si>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</si>
  <si>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</si>
  <si>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</si>
  <si>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</si>
  <si>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</si>
  <si>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</si>
  <si>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</si>
  <si>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</si>
  <si>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</si>
  <si>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</si>
  <si>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</si>
  <si>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</si>
  <si>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</si>
  <si>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</si>
  <si>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</si>
  <si>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</si>
  <si>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</si>
  <si>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</si>
  <si>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</si>
  <si>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</si>
  <si>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</si>
  <si>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</si>
  <si>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</si>
  <si>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</si>
  <si>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</si>
  <si>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</si>
  <si>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</si>
  <si>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</si>
  <si>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</si>
  <si>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</si>
  <si>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</si>
  <si>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</si>
  <si>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</si>
  <si>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</si>
  <si>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</si>
  <si>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</si>
  <si>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</si>
  <si>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</si>
  <si>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</si>
  <si>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</si>
  <si>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</si>
  <si>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</si>
  <si>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</si>
  <si>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</si>
  <si>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</si>
  <si>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</si>
  <si>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</si>
  <si>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</si>
  <si>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</si>
  <si>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</si>
  <si>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</si>
  <si>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</si>
  <si>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</si>
  <si>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</si>
  <si>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</si>
  <si>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</si>
  <si>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</si>
  <si>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</si>
  <si>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</si>
  <si>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</si>
  <si>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</si>
  <si>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</si>
  <si>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</si>
  <si>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</si>
  <si>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</si>
  <si>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</si>
  <si>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</si>
  <si>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</si>
  <si>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</si>
  <si>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</si>
  <si>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</si>
  <si>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</si>
  <si>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</si>
  <si>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</si>
  <si>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</si>
  <si>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</si>
  <si>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</si>
  <si>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</si>
  <si>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</si>
  <si>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</si>
  <si>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</si>
  <si>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</si>
  <si>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</si>
  <si>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</si>
  <si>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</si>
  <si>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</si>
  <si>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</si>
  <si>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</si>
  <si>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</si>
  <si>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</si>
  <si>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</si>
  <si>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</si>
  <si>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</si>
  <si>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</si>
  <si>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</si>
  <si>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</si>
  <si>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</si>
  <si>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</si>
  <si>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</si>
  <si>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</si>
  <si>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</si>
  <si>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</si>
  <si>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</si>
  <si>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</si>
  <si>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</si>
  <si>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</si>
  <si>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</si>
  <si>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</si>
  <si>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</si>
  <si>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</si>
  <si>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</si>
  <si>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</si>
  <si>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</si>
  <si>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</si>
  <si>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</si>
  <si>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</si>
  <si>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</si>
  <si>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</si>
  <si>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</si>
  <si>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</si>
  <si>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</si>
  <si>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</si>
  <si>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</si>
  <si>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</si>
  <si>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</si>
  <si>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</si>
  <si>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</si>
  <si>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</si>
  <si>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</si>
  <si>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</si>
  <si>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</si>
  <si>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</si>
  <si>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</si>
  <si>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</si>
  <si>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</si>
  <si>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</si>
  <si>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</si>
  <si>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</si>
  <si>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</si>
  <si>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</si>
  <si>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</si>
  <si>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</si>
  <si>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</si>
  <si>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</si>
  <si>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</si>
  <si>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</si>
  <si>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</si>
  <si>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</si>
  <si>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</si>
  <si>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</si>
  <si>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</si>
  <si>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</si>
  <si>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</si>
  <si>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</si>
  <si>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</si>
  <si>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</si>
  <si>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</si>
  <si>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</si>
  <si>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</si>
  <si>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</si>
  <si>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</si>
  <si>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</si>
  <si>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</si>
  <si>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</si>
  <si>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</si>
  <si>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</si>
  <si>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</si>
  <si>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</si>
  <si>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</si>
  <si>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</si>
  <si>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</si>
  <si>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</si>
  <si>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</si>
  <si>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</si>
  <si>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</si>
  <si>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</si>
  <si>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</si>
  <si>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</si>
  <si>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</si>
  <si>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</si>
  <si>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</si>
  <si>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</si>
  <si>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</si>
  <si>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</si>
  <si>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</si>
  <si>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</si>
  <si>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</si>
  <si>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</si>
  <si>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</si>
  <si>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</si>
  <si>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</si>
  <si>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</si>
  <si>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</si>
  <si>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</si>
  <si>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</si>
  <si>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</si>
  <si>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</si>
  <si>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</si>
  <si>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</si>
  <si>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</si>
  <si>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</si>
  <si>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</si>
  <si>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</si>
  <si>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</si>
  <si>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</si>
  <si>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</si>
  <si>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</si>
  <si>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</si>
  <si>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</si>
  <si>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</si>
  <si>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</si>
  <si>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</si>
  <si>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</si>
  <si>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</si>
  <si>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</si>
  <si>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</si>
  <si>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</si>
  <si>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</si>
  <si>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</si>
  <si>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</si>
  <si>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</si>
  <si>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</si>
  <si>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</si>
  <si>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</si>
  <si>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</si>
  <si>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</si>
  <si>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</si>
  <si>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</si>
  <si>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</si>
  <si>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</si>
  <si>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</si>
  <si>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</si>
  <si>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</si>
  <si>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</si>
  <si>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</si>
  <si>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</si>
  <si>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</si>
  <si>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</si>
  <si>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</si>
  <si>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</si>
  <si>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</si>
  <si>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</si>
  <si>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</si>
  <si>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</si>
  <si>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</si>
  <si>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</si>
  <si>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</si>
  <si>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</si>
  <si>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</si>
  <si>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</si>
  <si>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</si>
  <si>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</si>
  <si>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</si>
  <si>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</si>
  <si>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</si>
  <si>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</si>
  <si>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</si>
  <si>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</si>
  <si>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</si>
  <si>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</si>
  <si>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</si>
  <si>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</si>
  <si>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</si>
  <si>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</si>
  <si>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</si>
  <si>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</si>
  <si>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</si>
  <si>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</si>
  <si>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</si>
  <si>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</si>
  <si>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</si>
  <si>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</si>
  <si>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</si>
  <si>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</si>
  <si>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</si>
  <si>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</si>
  <si>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</si>
  <si>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</si>
  <si>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</si>
  <si>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</si>
  <si>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</si>
  <si>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</si>
  <si>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</si>
  <si>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</si>
  <si>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</si>
  <si>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</si>
  <si>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</si>
  <si>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</si>
  <si>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</si>
  <si>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</si>
  <si>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</si>
  <si>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</si>
  <si>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</si>
  <si>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</si>
  <si>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</si>
  <si>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</si>
  <si>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</si>
  <si>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</si>
  <si>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</si>
  <si>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</si>
  <si>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</si>
  <si>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</si>
  <si>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</si>
  <si>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</si>
  <si>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</si>
  <si>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</si>
  <si>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</si>
  <si>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</si>
  <si>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</si>
  <si>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</si>
  <si>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</si>
  <si>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</si>
  <si>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</si>
  <si>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</si>
  <si>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</si>
  <si>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</si>
  <si>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</si>
  <si>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</si>
  <si>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</si>
  <si>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</si>
  <si>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</si>
  <si>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</si>
  <si>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</si>
  <si>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</si>
  <si>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</si>
  <si>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</si>
  <si>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</si>
  <si>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</si>
  <si>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</si>
  <si>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</si>
  <si>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</si>
  <si>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</si>
  <si>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</si>
  <si>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</si>
  <si>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</si>
  <si>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</si>
  <si>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</si>
  <si>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</si>
  <si>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</si>
  <si>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</si>
  <si>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</si>
  <si>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</si>
  <si>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</si>
  <si>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</si>
  <si>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</si>
  <si>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</si>
  <si>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</si>
  <si>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</si>
  <si>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</si>
  <si>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</si>
  <si>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</si>
  <si>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</si>
  <si>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</si>
  <si>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</si>
  <si>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</si>
  <si>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</si>
  <si>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</si>
  <si>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</si>
  <si>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</si>
  <si>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</si>
  <si>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</si>
  <si>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</si>
  <si>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</si>
  <si>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</si>
  <si>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</si>
  <si>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</si>
  <si>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</si>
  <si>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</si>
  <si>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</si>
  <si>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</si>
  <si>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</si>
  <si>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</si>
  <si>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</si>
  <si>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</si>
  <si>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</si>
  <si>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</si>
  <si>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</si>
  <si>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</si>
  <si>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</si>
  <si>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</si>
  <si>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</si>
  <si>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</si>
  <si>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</si>
  <si>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</si>
  <si>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</si>
  <si>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</si>
  <si>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</si>
  <si>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</si>
  <si>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</si>
  <si>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</si>
  <si>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</si>
  <si>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</si>
  <si>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</si>
  <si>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</si>
  <si>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</si>
  <si>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</si>
  <si>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</si>
  <si>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</si>
  <si>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</si>
  <si>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</si>
  <si>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</si>
  <si>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</si>
  <si>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</si>
  <si>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</si>
  <si>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</si>
  <si>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</si>
  <si>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</si>
  <si>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</si>
  <si>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</si>
  <si>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</si>
  <si>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</si>
  <si>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</si>
  <si>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</si>
  <si>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</si>
  <si>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</si>
  <si>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</si>
  <si>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</si>
  <si>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</si>
  <si>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</si>
  <si>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</si>
  <si>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</si>
  <si>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</si>
  <si>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</si>
  <si>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</si>
  <si>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</si>
  <si>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</si>
  <si>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</si>
  <si>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</si>
  <si>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</si>
  <si>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</si>
  <si>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</si>
  <si>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</si>
  <si>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</si>
  <si>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</si>
  <si>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</si>
  <si>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</si>
  <si>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</si>
  <si>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</si>
  <si>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</si>
  <si>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</si>
  <si>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</si>
  <si>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</si>
  <si>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</si>
  <si>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</si>
  <si>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</si>
  <si>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</si>
  <si>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</si>
  <si>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</si>
  <si>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</si>
  <si>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</si>
  <si>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</si>
  <si>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</si>
  <si>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</si>
  <si>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</si>
  <si>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</si>
  <si>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</si>
  <si>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</si>
  <si>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</si>
  <si>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</si>
  <si>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</si>
  <si>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</si>
  <si>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</si>
  <si>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</si>
  <si>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</si>
  <si>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</si>
  <si>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</si>
  <si>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</si>
  <si>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</si>
  <si>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</si>
  <si>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</si>
  <si>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</si>
  <si>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</si>
  <si>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</si>
  <si>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</si>
  <si>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</si>
  <si>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</si>
  <si>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</si>
  <si>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</si>
  <si>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</si>
  <si>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</si>
  <si>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</si>
  <si>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</si>
  <si>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</si>
  <si>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</si>
  <si>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</si>
  <si>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</si>
  <si>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</si>
  <si>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</si>
  <si>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</si>
  <si>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</si>
  <si>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</si>
  <si>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</si>
  <si>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</si>
  <si>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</si>
  <si>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</si>
  <si>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</si>
  <si>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</si>
  <si>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</si>
  <si>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</si>
  <si>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</si>
  <si>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</si>
  <si>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</si>
  <si>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</si>
  <si>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</si>
  <si>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</si>
  <si>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</si>
  <si>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</si>
  <si>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</si>
  <si>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</si>
  <si>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</si>
  <si>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</si>
  <si>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</si>
  <si>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</si>
  <si>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</si>
  <si>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</si>
  <si>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</si>
  <si>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</si>
  <si>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</si>
  <si>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</si>
  <si>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</si>
  <si>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</si>
  <si>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</si>
  <si>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</si>
  <si>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</si>
  <si>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</si>
  <si>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</si>
  <si>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</si>
  <si>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</si>
  <si>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</si>
  <si>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</si>
  <si>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</si>
  <si>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</si>
  <si>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</si>
  <si>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</si>
  <si>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</si>
  <si>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</si>
  <si>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</si>
  <si>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</si>
  <si>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</si>
  <si>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</si>
  <si>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</si>
  <si>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</si>
  <si>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</si>
  <si>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</si>
  <si>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</si>
  <si>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</si>
  <si>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</si>
  <si>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</si>
  <si>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</si>
  <si>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</si>
  <si>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</si>
  <si>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</si>
  <si>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</si>
  <si>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</si>
  <si>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</si>
  <si>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</si>
  <si>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</si>
  <si>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</si>
  <si>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</si>
  <si>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</si>
  <si>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</si>
  <si>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</si>
  <si>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</si>
  <si>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</si>
  <si>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</si>
  <si>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</si>
  <si>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</si>
  <si>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</si>
  <si>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</si>
  <si>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</si>
  <si>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</si>
  <si>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</si>
  <si>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</si>
  <si>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</si>
  <si>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</si>
  <si>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</si>
  <si>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</si>
  <si>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</si>
  <si>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</si>
  <si>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</si>
  <si>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</si>
  <si>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</si>
  <si>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</si>
  <si>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</si>
  <si>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</si>
  <si>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</si>
  <si>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</si>
  <si>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</si>
  <si>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</si>
  <si>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</si>
  <si>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</si>
  <si>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</si>
  <si>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</si>
  <si>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</si>
  <si>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</si>
  <si>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</si>
  <si>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</si>
  <si>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</si>
  <si>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</si>
  <si>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</si>
  <si>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</si>
  <si>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</si>
  <si>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</si>
  <si>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</si>
  <si>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</si>
  <si>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</si>
  <si>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</si>
  <si>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</si>
  <si>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</si>
  <si>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</si>
  <si>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</si>
  <si>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</si>
  <si>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</si>
  <si>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</si>
  <si>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</si>
  <si>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</si>
  <si>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</si>
  <si>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</si>
  <si>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</si>
  <si>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</si>
  <si>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</si>
  <si>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</si>
  <si>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</si>
  <si>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</si>
  <si>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</si>
  <si>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</si>
  <si>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</si>
  <si>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</si>
  <si>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</si>
  <si>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</si>
  <si>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</si>
  <si>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</si>
  <si>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</si>
  <si>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</si>
  <si>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</si>
  <si>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</si>
  <si>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</si>
  <si>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</si>
  <si>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</si>
  <si>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</si>
  <si>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</si>
  <si>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</si>
  <si>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</si>
  <si>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</si>
  <si>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</si>
  <si>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</si>
  <si>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</si>
  <si>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</si>
  <si>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</si>
  <si>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</si>
  <si>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</si>
  <si>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</si>
  <si>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</si>
  <si>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</si>
  <si>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</si>
  <si>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</si>
  <si>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</si>
  <si>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</si>
  <si>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</si>
  <si>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</si>
  <si>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</si>
  <si>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</si>
  <si>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</si>
  <si>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</si>
  <si>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</si>
  <si>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</si>
  <si>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</si>
  <si>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</si>
  <si>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</si>
  <si>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</si>
  <si>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</si>
  <si>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</si>
  <si>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</si>
  <si>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</si>
  <si>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</si>
  <si>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</si>
  <si>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</si>
  <si>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</si>
  <si>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</si>
  <si>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</si>
  <si>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</si>
  <si>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</si>
  <si>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</si>
  <si>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</si>
  <si>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</si>
  <si>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</si>
  <si>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</si>
  <si>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</si>
  <si>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</si>
  <si>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</si>
  <si>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</si>
  <si>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</si>
  <si>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</si>
  <si>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</si>
  <si>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</si>
  <si>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</si>
  <si>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</si>
  <si>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</si>
  <si>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</si>
  <si>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</si>
  <si>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</si>
  <si>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</si>
  <si>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</si>
  <si>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</si>
  <si>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</si>
  <si>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</si>
  <si>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</si>
  <si>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</si>
  <si>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</si>
  <si>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</si>
  <si>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</si>
  <si>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</si>
  <si>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</si>
  <si>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</si>
  <si>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</si>
  <si>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</si>
  <si>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</si>
  <si>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</si>
  <si>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</si>
  <si>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</si>
  <si>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</si>
  <si>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</si>
  <si>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</si>
  <si>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</si>
  <si>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</si>
  <si>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</si>
  <si>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</si>
  <si>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</si>
  <si>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</si>
  <si>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</si>
  <si>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</si>
  <si>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</si>
  <si>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</si>
  <si>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</si>
  <si>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</si>
  <si>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</si>
  <si>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</si>
  <si>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</si>
  <si>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</si>
  <si>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</si>
  <si>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</si>
  <si>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</si>
  <si>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</si>
  <si>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</si>
  <si>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</si>
  <si>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</si>
  <si>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</si>
  <si>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</si>
  <si>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</si>
  <si>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</si>
  <si>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</si>
  <si>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</si>
  <si>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</si>
  <si>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</si>
  <si>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</si>
  <si>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</si>
  <si>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</si>
  <si>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</si>
  <si>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</si>
  <si>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</si>
  <si>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</si>
  <si>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</si>
  <si>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</si>
  <si>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</si>
  <si>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</si>
  <si>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</si>
  <si>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</si>
  <si>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</si>
  <si>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</si>
  <si>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</si>
  <si>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</si>
  <si>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</si>
  <si>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</si>
  <si>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</si>
  <si>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</si>
  <si>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</si>
  <si>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</si>
  <si>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</si>
  <si>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</si>
  <si>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</si>
  <si>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</si>
  <si>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</si>
  <si>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</si>
  <si>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</si>
  <si>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</si>
  <si>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</si>
  <si>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</si>
  <si>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</si>
  <si>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</si>
  <si>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</si>
  <si>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</si>
  <si>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</si>
  <si>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</si>
  <si>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</si>
  <si>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</si>
  <si>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</si>
  <si>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</si>
  <si>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</si>
  <si>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</si>
  <si>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</si>
  <si>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</si>
  <si>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</si>
  <si>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</si>
  <si>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</si>
  <si>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</si>
  <si>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</si>
  <si>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</si>
  <si>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</si>
  <si>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</si>
  <si>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</si>
  <si>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</si>
  <si>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</si>
  <si>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</si>
  <si>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</si>
  <si>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</si>
  <si>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</si>
  <si>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</si>
  <si>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</si>
  <si>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</si>
  <si>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</si>
  <si>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</si>
  <si>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</si>
  <si>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</si>
  <si>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</si>
  <si>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</si>
  <si>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</si>
  <si>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</si>
  <si>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</si>
  <si>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</si>
  <si>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</si>
  <si>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</si>
  <si>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</si>
  <si>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</si>
  <si>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</si>
  <si>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</si>
  <si>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</si>
  <si>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</si>
  <si>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</si>
  <si>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</si>
  <si>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</si>
  <si>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</si>
  <si>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</si>
  <si>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</si>
  <si>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</si>
  <si>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</si>
  <si>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</si>
  <si>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</si>
  <si>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</si>
  <si>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</si>
  <si>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</si>
  <si>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</si>
  <si>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</si>
  <si>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</si>
  <si>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</si>
  <si>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</si>
  <si>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</si>
  <si>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</si>
  <si>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</si>
  <si>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</si>
  <si>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</si>
  <si>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</si>
  <si>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</si>
  <si>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</si>
  <si>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</si>
  <si>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</si>
  <si>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</si>
  <si>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</si>
  <si>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</si>
  <si>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</si>
  <si>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</si>
  <si>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</si>
  <si>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</si>
  <si>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</si>
  <si>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</si>
  <si>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</si>
  <si>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</si>
  <si>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</si>
  <si>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</si>
  <si>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</si>
  <si>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</si>
  <si>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</si>
  <si>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</si>
  <si>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</si>
  <si>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</si>
  <si>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</si>
  <si>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</si>
  <si>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</si>
  <si>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</si>
  <si>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</si>
  <si>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</si>
  <si>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</si>
  <si>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</si>
  <si>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</si>
  <si>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</si>
  <si>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</si>
  <si>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</si>
  <si>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</si>
  <si>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</si>
  <si>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</si>
  <si>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</si>
  <si>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</si>
  <si>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</si>
  <si>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</si>
  <si>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</si>
  <si>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</si>
  <si>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</si>
  <si>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</si>
  <si>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</si>
  <si>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</si>
  <si>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</si>
  <si>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</si>
  <si>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</si>
  <si>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</si>
  <si>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</si>
  <si>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</si>
  <si>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</si>
  <si>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</si>
  <si>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</si>
  <si>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</si>
  <si>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</si>
  <si>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</si>
  <si>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</si>
  <si>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</si>
  <si>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</si>
  <si>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</si>
  <si>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</si>
  <si>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</si>
  <si>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</si>
  <si>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</si>
  <si>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</si>
  <si>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</si>
  <si>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</si>
  <si>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</si>
  <si>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</si>
  <si>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</si>
  <si>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</si>
  <si>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</si>
  <si>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</si>
  <si>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</si>
  <si>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</si>
  <si>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</si>
  <si>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</si>
  <si>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</si>
  <si>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</si>
  <si>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</si>
  <si>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</si>
  <si>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</si>
  <si>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</si>
  <si>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</si>
  <si>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</si>
  <si>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</si>
  <si>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</si>
  <si>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</si>
  <si>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</si>
  <si>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</si>
  <si>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</si>
  <si>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</si>
  <si>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</si>
  <si>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</si>
  <si>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</si>
  <si>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</si>
  <si>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</si>
  <si>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</si>
  <si>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</si>
  <si>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</si>
  <si>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</si>
  <si>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</si>
  <si>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</si>
  <si>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</si>
  <si>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</si>
  <si>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</si>
  <si>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</si>
  <si>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</si>
  <si>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</si>
  <si>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</si>
  <si>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</si>
  <si>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</si>
  <si>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</si>
  <si>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</si>
  <si>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</si>
  <si>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</si>
  <si>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</si>
  <si>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</si>
  <si>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</si>
  <si>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</si>
  <si>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</si>
  <si>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</si>
  <si>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</si>
  <si>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</si>
  <si>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</si>
  <si>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</si>
  <si>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</si>
  <si>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</si>
  <si>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</si>
  <si>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</si>
  <si>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</si>
  <si>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</si>
  <si>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</si>
  <si>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</si>
  <si>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</si>
  <si>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</si>
  <si>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</si>
  <si>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</si>
  <si>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</si>
  <si>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</si>
  <si>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</si>
  <si>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</si>
  <si>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</si>
  <si>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</si>
  <si>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</si>
  <si>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</si>
  <si>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</si>
  <si>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</si>
  <si>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</si>
  <si>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</si>
  <si>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</si>
  <si>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</si>
  <si>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</si>
  <si>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</si>
  <si>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</si>
  <si>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</si>
  <si>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</si>
  <si>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</si>
  <si>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</si>
  <si>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</si>
  <si>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</si>
  <si>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</si>
  <si>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</si>
  <si>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</si>
  <si>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</si>
  <si>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</si>
  <si>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</si>
  <si>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</si>
  <si>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</si>
  <si>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</si>
  <si>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</si>
  <si>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</si>
  <si>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</si>
  <si>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</si>
  <si>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</si>
  <si>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</si>
  <si>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</si>
  <si>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</si>
  <si>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</si>
  <si>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</si>
  <si>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</si>
  <si>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</si>
  <si>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</si>
  <si>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</si>
  <si>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</si>
  <si>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</si>
  <si>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</si>
  <si>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</si>
  <si>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</si>
  <si>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</si>
  <si>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</si>
  <si>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</si>
  <si>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</si>
  <si>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</si>
  <si>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</si>
  <si>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</si>
  <si>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</si>
  <si>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</si>
  <si>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</si>
  <si>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</si>
  <si>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</si>
  <si>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</si>
  <si>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</si>
  <si>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</si>
  <si>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</si>
  <si>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</si>
  <si>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</si>
  <si>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</si>
  <si>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</si>
  <si>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</si>
  <si>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</si>
  <si>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</si>
  <si>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</si>
  <si>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</si>
  <si>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</si>
  <si>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</si>
  <si>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</si>
  <si>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</si>
  <si>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</si>
  <si>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</si>
  <si>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</si>
  <si>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</si>
  <si>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</si>
  <si>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</si>
  <si>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</si>
  <si>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</si>
  <si>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</si>
  <si>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</si>
  <si>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</si>
  <si>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</si>
  <si>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</si>
  <si>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</si>
  <si>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</si>
  <si>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</si>
  <si>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</si>
  <si>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</si>
  <si>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</si>
  <si>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</si>
  <si>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</si>
  <si>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</si>
  <si>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</si>
  <si>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</si>
  <si>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</si>
  <si>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</si>
  <si>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</si>
  <si>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</si>
  <si>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</si>
  <si>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</si>
  <si>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</si>
  <si>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</si>
  <si>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</si>
  <si>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</si>
  <si>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</si>
  <si>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</si>
  <si>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</si>
  <si>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</si>
  <si>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</si>
  <si>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</si>
  <si>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</si>
  <si>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</si>
  <si>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</si>
  <si>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</si>
  <si>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</si>
  <si>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</si>
  <si>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</si>
  <si>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</si>
  <si>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</si>
  <si>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</si>
  <si>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</si>
  <si>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</si>
  <si>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</si>
  <si>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</si>
  <si>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</si>
  <si>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</si>
  <si>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</si>
  <si>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</si>
  <si>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</si>
  <si>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</si>
  <si>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</si>
  <si>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</si>
  <si>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</si>
  <si>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</si>
  <si>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</si>
  <si>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</si>
  <si>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</si>
  <si>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</si>
  <si>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</si>
  <si>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</si>
  <si>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</si>
  <si>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</si>
  <si>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</si>
  <si>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</si>
  <si>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</si>
  <si>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</si>
  <si>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</si>
  <si>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</si>
  <si>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</si>
  <si>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</si>
  <si>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</si>
  <si>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</si>
  <si>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</si>
  <si>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</si>
  <si>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</si>
  <si>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</si>
  <si>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</si>
  <si>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</si>
  <si>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</si>
  <si>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</si>
  <si>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</si>
  <si>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</si>
  <si>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</si>
  <si>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</si>
  <si>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</si>
  <si>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</si>
  <si>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</si>
  <si>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</si>
  <si>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</si>
  <si>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</si>
  <si>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</si>
  <si>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</si>
  <si>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</si>
  <si>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</si>
  <si>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</si>
  <si>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</si>
  <si>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</si>
  <si>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</si>
  <si>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</si>
  <si>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</si>
  <si>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</si>
  <si>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</si>
  <si>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</si>
  <si>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</si>
  <si>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</si>
  <si>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</si>
  <si>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</si>
  <si>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</si>
  <si>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</si>
  <si>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</si>
  <si>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</si>
  <si>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</si>
  <si>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</si>
  <si>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</si>
  <si>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</si>
  <si>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</si>
  <si>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</si>
  <si>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</si>
  <si>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</si>
  <si>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</si>
  <si>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</si>
  <si>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</si>
  <si>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</si>
  <si>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</si>
  <si>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</si>
  <si>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</si>
  <si>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</si>
  <si>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</si>
  <si>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</si>
  <si>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</si>
  <si>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</si>
  <si>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</si>
  <si>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</si>
  <si>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</si>
  <si>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</si>
  <si>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</si>
  <si>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</si>
  <si>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</si>
  <si>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</si>
  <si>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</si>
  <si>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</si>
  <si>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</si>
  <si>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</si>
  <si>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</si>
  <si>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</si>
  <si>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</si>
  <si>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</si>
  <si>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</si>
  <si>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</si>
  <si>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</si>
  <si>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</si>
  <si>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</si>
  <si>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</si>
  <si>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</si>
  <si>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</si>
  <si>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</si>
  <si>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</si>
  <si>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</si>
  <si>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</si>
  <si>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</si>
  <si>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</si>
  <si>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</si>
  <si>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</si>
  <si>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</si>
  <si>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</si>
  <si>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</si>
  <si>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</si>
  <si>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</si>
  <si>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</si>
  <si>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</si>
  <si>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</si>
  <si>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</si>
  <si>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</si>
  <si>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</si>
  <si>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</si>
  <si>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</si>
  <si>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</si>
  <si>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</si>
  <si>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</si>
  <si>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</si>
  <si>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</si>
  <si>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</si>
  <si>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</si>
  <si>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</si>
  <si>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</si>
  <si>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</si>
  <si>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</si>
  <si>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</si>
  <si>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</si>
  <si>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</si>
  <si>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</si>
  <si>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</si>
  <si>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</si>
  <si>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</si>
  <si>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</si>
  <si>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</si>
  <si>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</si>
  <si>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</si>
  <si>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</si>
  <si>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</si>
  <si>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</si>
  <si>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</si>
  <si>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</si>
  <si>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</si>
  <si>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</si>
  <si>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</si>
  <si>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</si>
  <si>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</si>
  <si>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</si>
  <si>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</si>
  <si>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</si>
  <si>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</si>
  <si>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</si>
  <si>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</si>
  <si>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</si>
  <si>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</si>
  <si>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</si>
  <si>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</si>
  <si>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</si>
  <si>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</si>
  <si>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</si>
  <si>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</si>
  <si>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</si>
  <si>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</si>
  <si>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</si>
  <si>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</si>
  <si>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</si>
  <si>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</si>
  <si>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</si>
  <si>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</si>
  <si>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</si>
  <si>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</si>
  <si>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</si>
  <si>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</si>
  <si>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</si>
  <si>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</si>
  <si>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</si>
  <si>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</si>
  <si>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</si>
  <si>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</si>
  <si>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</si>
  <si>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</si>
  <si>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</si>
  <si>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</si>
  <si>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</si>
  <si>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</si>
  <si>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</si>
  <si>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</si>
  <si>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</si>
  <si>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</si>
  <si>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</si>
  <si>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</si>
  <si>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</si>
  <si>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</si>
  <si>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</si>
  <si>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</si>
  <si>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</si>
  <si>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</si>
  <si>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</si>
  <si>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</si>
  <si>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</si>
  <si>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</si>
  <si>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</si>
  <si>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</si>
  <si>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</si>
  <si>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</si>
  <si>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</si>
  <si>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</si>
  <si>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</si>
  <si>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</si>
  <si>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</si>
  <si>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</si>
  <si>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</si>
  <si>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</si>
  <si>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</si>
  <si>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</si>
  <si>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</si>
  <si>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</si>
  <si>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</si>
  <si>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</si>
  <si>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</si>
  <si>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</si>
  <si>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</si>
  <si>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</si>
  <si>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</si>
  <si>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</si>
  <si>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</si>
  <si>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</si>
  <si>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</si>
  <si>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</si>
  <si>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</si>
  <si>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</si>
  <si>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</si>
  <si>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</si>
  <si>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</si>
  <si>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</si>
  <si>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</si>
  <si>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</si>
  <si>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</si>
  <si>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</si>
  <si>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</si>
  <si>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</si>
  <si>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</si>
  <si>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</si>
  <si>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</si>
  <si>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</si>
  <si>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</si>
  <si>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</si>
  <si>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</si>
  <si>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</si>
  <si>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</si>
  <si>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</si>
  <si>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</si>
  <si>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</si>
  <si>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</si>
  <si>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</si>
  <si>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</si>
  <si>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</si>
  <si>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</si>
  <si>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</si>
  <si>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</si>
  <si>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</si>
  <si>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</si>
  <si>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</si>
  <si>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</si>
  <si>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</si>
  <si>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</si>
  <si>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</si>
  <si>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</si>
  <si>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</si>
  <si>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</si>
  <si>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</si>
  <si>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</si>
  <si>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</si>
  <si>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</si>
  <si>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</si>
  <si>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</si>
  <si>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</si>
  <si>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</si>
  <si>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</si>
  <si>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</si>
  <si>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</si>
  <si>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</si>
  <si>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</si>
  <si>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</si>
  <si>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</si>
  <si>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</si>
  <si>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</si>
  <si>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</si>
  <si>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</si>
  <si>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</si>
  <si>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</si>
  <si>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</si>
  <si>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</si>
  <si>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</si>
  <si>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</si>
  <si>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</si>
  <si>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</si>
  <si>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</si>
  <si>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</si>
  <si>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</si>
  <si>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</si>
  <si>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</si>
  <si>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</si>
  <si>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</si>
  <si>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</si>
  <si>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</si>
  <si>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</si>
  <si>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</si>
  <si>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</si>
  <si>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</si>
  <si>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</si>
  <si>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</si>
  <si>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</si>
  <si>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</si>
  <si>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</si>
  <si>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</si>
  <si>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</si>
  <si>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</si>
  <si>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</si>
  <si>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</si>
  <si>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</si>
  <si>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</si>
  <si>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</si>
  <si>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</si>
  <si>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</si>
  <si>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</si>
  <si>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</si>
  <si>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</si>
  <si>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</si>
  <si>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</si>
  <si>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</si>
  <si>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</si>
  <si>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</si>
  <si>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</si>
  <si>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</si>
  <si>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</si>
  <si>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</si>
  <si>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</si>
  <si>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</si>
  <si>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</si>
  <si>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</si>
  <si>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</si>
  <si>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</si>
  <si>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</si>
  <si>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</si>
  <si>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</si>
  <si>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</si>
  <si>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</si>
  <si>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</si>
  <si>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</si>
  <si>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</si>
  <si>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</si>
  <si>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</si>
  <si>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</si>
  <si>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</si>
  <si>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</si>
  <si>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</si>
  <si>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</si>
  <si>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</si>
  <si>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</si>
  <si>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</si>
  <si>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</si>
  <si>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</si>
  <si>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</si>
  <si>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</si>
  <si>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</si>
  <si>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</si>
  <si>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</si>
  <si>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</si>
  <si>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</si>
  <si>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</si>
  <si>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</si>
  <si>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</si>
  <si>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</si>
  <si>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</si>
  <si>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</si>
  <si>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</si>
  <si>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</si>
  <si>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</si>
  <si>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</si>
  <si>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</si>
  <si>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</si>
  <si>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</si>
  <si>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</si>
  <si>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</si>
  <si>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</si>
  <si>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</si>
  <si>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</si>
  <si>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</si>
  <si>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</si>
  <si>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</si>
  <si>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</si>
  <si>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</si>
  <si>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</si>
  <si>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</si>
  <si>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</si>
  <si>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</si>
  <si>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</si>
  <si>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</si>
  <si>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</si>
  <si>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</si>
  <si>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</si>
  <si>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</si>
  <si>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</si>
  <si>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</si>
  <si>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</si>
  <si>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</si>
  <si>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</si>
  <si>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</si>
  <si>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</si>
  <si>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</si>
  <si>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</si>
  <si>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</si>
  <si>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</si>
  <si>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</si>
  <si>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</si>
  <si>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</si>
  <si>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</si>
  <si>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</si>
  <si>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</si>
  <si>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</si>
  <si>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</si>
  <si>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</si>
  <si>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</si>
  <si>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</si>
  <si>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</si>
  <si>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</si>
  <si>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</si>
  <si>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</si>
  <si>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</si>
  <si>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</si>
  <si>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</si>
  <si>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</si>
  <si>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</si>
  <si>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</si>
  <si>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</si>
  <si>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</si>
  <si>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</si>
  <si>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</si>
  <si>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</si>
  <si>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</si>
  <si>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</si>
  <si>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</si>
  <si>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</si>
  <si>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</si>
  <si>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</si>
  <si>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</si>
  <si>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</si>
  <si>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</si>
  <si>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</si>
  <si>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</si>
  <si>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</si>
  <si>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</si>
  <si>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</si>
  <si>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</si>
  <si>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</si>
  <si>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</si>
  <si>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</si>
  <si>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</si>
  <si>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</si>
  <si>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</si>
  <si>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</si>
  <si>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</si>
  <si>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</si>
  <si>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</si>
  <si>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</si>
  <si>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</si>
  <si>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</si>
  <si>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</si>
  <si>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</si>
  <si>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</si>
  <si>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</si>
  <si>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</si>
  <si>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</si>
  <si>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</si>
  <si>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</si>
  <si>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</si>
  <si>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</si>
  <si>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</si>
  <si>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</si>
  <si>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</si>
  <si>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</si>
  <si>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</si>
  <si>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</si>
  <si>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</si>
  <si>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</si>
  <si>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</si>
  <si>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</si>
  <si>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</si>
  <si>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</si>
  <si>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</si>
  <si>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</si>
  <si>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</si>
  <si>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</si>
  <si>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</si>
  <si>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</si>
  <si>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</si>
  <si>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</si>
  <si>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</si>
  <si>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</si>
  <si>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</si>
  <si>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</si>
  <si>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</si>
  <si>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</si>
  <si>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</si>
  <si>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</si>
  <si>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</si>
  <si>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</si>
  <si>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</si>
  <si>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</si>
  <si>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</si>
  <si>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</si>
  <si>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</si>
  <si>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</si>
  <si>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</si>
  <si>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</si>
  <si>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</si>
  <si>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</si>
  <si>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</si>
  <si>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</si>
  <si>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</si>
  <si>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</si>
  <si>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</si>
  <si>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</si>
  <si>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</si>
  <si>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</si>
  <si>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</si>
  <si>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</si>
  <si>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</si>
  <si>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</si>
  <si>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</si>
  <si>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</si>
  <si>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</si>
  <si>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</si>
  <si>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</si>
  <si>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</si>
  <si>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</si>
  <si>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</si>
  <si>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</si>
  <si>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</si>
  <si>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</si>
  <si>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</si>
  <si>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</si>
  <si>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</si>
  <si>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</si>
  <si>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</si>
  <si>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</si>
  <si>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</si>
  <si>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</si>
  <si>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</si>
  <si>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</si>
  <si>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</si>
  <si>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</si>
  <si>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</si>
  <si>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</si>
  <si>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</si>
  <si>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</si>
  <si>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</si>
  <si>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</si>
  <si>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</si>
  <si>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</si>
  <si>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</si>
  <si>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</si>
  <si>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</si>
  <si>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</si>
  <si>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</si>
  <si>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</si>
  <si>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</si>
  <si>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</si>
  <si>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</si>
  <si>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</si>
  <si>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</si>
  <si>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</si>
  <si>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</si>
  <si>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</si>
  <si>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</si>
  <si>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</si>
  <si>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</si>
  <si>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</si>
  <si>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</si>
  <si>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</si>
  <si>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</si>
  <si>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</si>
  <si>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</si>
  <si>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</si>
  <si>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</si>
  <si>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</si>
  <si>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</si>
  <si>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</si>
  <si>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</si>
  <si>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</si>
  <si>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</si>
  <si>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</si>
  <si>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</si>
  <si>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</si>
  <si>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</si>
  <si>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</si>
  <si>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</si>
  <si>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</si>
  <si>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</si>
  <si>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</si>
  <si>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</si>
  <si>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</si>
  <si>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</si>
  <si>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</si>
  <si>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</si>
  <si>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</si>
  <si>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</si>
  <si>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</si>
  <si>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</si>
  <si>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</si>
  <si>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</si>
  <si>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</si>
  <si>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</si>
  <si>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</si>
  <si>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</si>
  <si>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</si>
  <si>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</si>
  <si>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</si>
  <si>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</si>
  <si>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</si>
  <si>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</si>
  <si>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</si>
  <si>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</si>
  <si>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</si>
  <si>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</si>
  <si>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</si>
  <si>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</si>
  <si>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</si>
  <si>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</si>
  <si>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</si>
  <si>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</si>
  <si>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</si>
  <si>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</si>
  <si>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</si>
  <si>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</si>
  <si>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</si>
  <si>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</si>
  <si>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</si>
  <si>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</si>
  <si>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</si>
  <si>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</si>
  <si>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</si>
  <si>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</si>
  <si>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</si>
  <si>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</si>
  <si>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</si>
  <si>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</si>
  <si>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</si>
  <si>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</si>
  <si>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</si>
  <si>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</si>
  <si>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</si>
  <si>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</si>
  <si>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</si>
  <si>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</si>
  <si>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</si>
  <si>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</si>
  <si>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</si>
  <si>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</si>
  <si>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</si>
  <si>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</si>
  <si>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</si>
  <si>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</si>
  <si>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</si>
  <si>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</si>
  <si>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</si>
  <si>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</si>
  <si>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</si>
  <si>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</si>
  <si>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</si>
  <si>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</si>
  <si>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</si>
  <si>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</si>
  <si>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</si>
  <si>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</si>
  <si>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</si>
  <si>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</si>
  <si>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</si>
  <si>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</si>
  <si>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</si>
  <si>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</si>
  <si>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</si>
  <si>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</si>
  <si>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</si>
  <si>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</si>
  <si>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</si>
  <si>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</si>
  <si>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</si>
  <si>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</si>
  <si>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</si>
  <si>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</si>
  <si>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</si>
  <si>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</si>
  <si>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</si>
  <si>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</si>
  <si>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</si>
  <si>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</si>
  <si>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</si>
  <si>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</si>
  <si>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</si>
  <si>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</si>
  <si>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</si>
  <si>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</si>
  <si>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</si>
  <si>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</si>
  <si>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</si>
  <si>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</si>
  <si>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</si>
  <si>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</si>
  <si>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</si>
  <si>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</si>
  <si>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</si>
  <si>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</si>
  <si>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</si>
  <si>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</si>
  <si>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</si>
  <si>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</si>
  <si>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</si>
  <si>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</si>
  <si>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</si>
  <si>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</si>
  <si>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</si>
  <si>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</si>
  <si>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</si>
  <si>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</si>
  <si>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</si>
  <si>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</si>
  <si>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</si>
  <si>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</si>
  <si>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</si>
  <si>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</si>
  <si>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</si>
  <si>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</si>
  <si>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</si>
  <si>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</si>
  <si>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</si>
  <si>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</si>
  <si>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</si>
  <si>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</si>
  <si>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</si>
  <si>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</si>
  <si>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</si>
  <si>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</si>
  <si>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</si>
  <si>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</si>
  <si>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</si>
  <si>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</si>
  <si>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</si>
  <si>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</si>
  <si>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</si>
  <si>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</si>
  <si>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</si>
  <si>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</si>
  <si>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</si>
  <si>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</si>
  <si>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</si>
  <si>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</si>
  <si>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</si>
  <si>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</si>
  <si>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</si>
  <si>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</si>
  <si>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</si>
  <si>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</si>
  <si>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</si>
  <si>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</si>
  <si>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</si>
  <si>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</si>
  <si>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</si>
  <si>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</si>
  <si>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</si>
  <si>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</si>
  <si>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</si>
  <si>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</si>
  <si>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</si>
  <si>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</si>
  <si>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</si>
  <si>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</si>
  <si>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</si>
  <si>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</si>
  <si>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</si>
  <si>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</si>
  <si>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</si>
  <si>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</si>
  <si>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</si>
  <si>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</si>
  <si>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</si>
  <si>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</si>
  <si>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</si>
  <si>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</si>
  <si>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</si>
  <si>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</si>
  <si>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</si>
  <si>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</si>
  <si>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</si>
  <si>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</si>
  <si>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</si>
  <si>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</si>
  <si>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</si>
  <si>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</si>
  <si>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</si>
  <si>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</si>
  <si>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</si>
  <si>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</si>
  <si>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</si>
  <si>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</si>
  <si>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</si>
  <si>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</si>
  <si>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</si>
  <si>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</si>
  <si>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</si>
  <si>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</si>
  <si>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</si>
  <si>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</si>
  <si>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</si>
  <si>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</si>
  <si>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</si>
  <si>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</si>
  <si>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</si>
  <si>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</si>
  <si>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</si>
  <si>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</si>
  <si>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</si>
  <si>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</si>
  <si>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</si>
  <si>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</si>
  <si>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</si>
  <si>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</si>
  <si>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</si>
  <si>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</si>
  <si>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</si>
  <si>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</si>
  <si>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</si>
  <si>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</si>
  <si>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</si>
  <si>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</si>
  <si>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</si>
  <si>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</si>
  <si>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</si>
  <si>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</si>
  <si>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</si>
  <si>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</si>
  <si>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</si>
  <si>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</si>
  <si>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</si>
  <si>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</si>
  <si>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</si>
  <si>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</si>
  <si>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</si>
  <si>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</si>
  <si>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</si>
  <si>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</si>
  <si>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</si>
  <si>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</si>
  <si>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</si>
  <si>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</si>
  <si>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</si>
  <si>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</si>
  <si>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</si>
  <si>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</si>
  <si>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</si>
  <si>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</si>
  <si>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</si>
  <si>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</si>
  <si>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</si>
  <si>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</si>
  <si>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</si>
  <si>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</si>
  <si>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</si>
  <si>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</si>
  <si>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</si>
  <si>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</si>
  <si>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</si>
  <si>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</si>
  <si>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</si>
  <si>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</si>
  <si>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</si>
  <si>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</si>
  <si>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</si>
  <si>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</si>
  <si>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</si>
  <si>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</si>
  <si>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</si>
  <si>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</si>
  <si>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</si>
  <si>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</si>
  <si>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</si>
  <si>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</si>
  <si>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</si>
  <si>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</si>
  <si>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</si>
  <si>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</si>
  <si>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</si>
  <si>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</si>
  <si>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</si>
  <si>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</si>
  <si>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</si>
  <si>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</si>
  <si>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</si>
  <si>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</si>
  <si>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</si>
  <si>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</si>
  <si>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</si>
  <si>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</si>
  <si>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</si>
  <si>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</si>
  <si>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</si>
  <si>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</si>
  <si>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</si>
  <si>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</si>
  <si>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</si>
  <si>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</si>
  <si>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</si>
  <si>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</si>
  <si>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</si>
  <si>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</si>
  <si>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</si>
  <si>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</si>
  <si>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</si>
  <si>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</si>
  <si>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</si>
  <si>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</si>
  <si>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</si>
  <si>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</si>
  <si>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</si>
  <si>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</si>
  <si>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</si>
  <si>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</si>
  <si>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</si>
  <si>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</si>
  <si>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</si>
  <si>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</si>
  <si>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</si>
  <si>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</si>
  <si>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</si>
  <si>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</si>
  <si>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</si>
  <si>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</si>
  <si>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</si>
  <si>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</si>
  <si>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</si>
  <si>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</si>
  <si>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</si>
  <si>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</si>
  <si>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</si>
  <si>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</si>
  <si>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</si>
  <si>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</si>
  <si>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</si>
  <si>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</si>
  <si>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</si>
  <si>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</si>
  <si>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</si>
  <si>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</si>
  <si>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</si>
  <si>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</si>
  <si>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</si>
  <si>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</si>
  <si>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</si>
  <si>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</si>
  <si>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</si>
  <si>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</si>
  <si>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</si>
  <si>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</si>
  <si>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</si>
  <si>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</si>
  <si>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</si>
  <si>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</si>
  <si>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</si>
  <si>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</si>
  <si>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</si>
  <si>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</si>
  <si>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</si>
  <si>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</si>
  <si>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</si>
  <si>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</si>
  <si>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</si>
  <si>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</si>
  <si>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</si>
  <si>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</si>
  <si>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</si>
  <si>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</si>
  <si>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</si>
  <si>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</si>
  <si>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</si>
  <si>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</si>
  <si>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</si>
  <si>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</si>
  <si>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</si>
  <si>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</si>
  <si>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</si>
  <si>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</si>
  <si>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</si>
  <si>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</si>
  <si>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</si>
  <si>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</si>
  <si>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</si>
  <si>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</si>
  <si>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</si>
  <si>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</si>
  <si>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</si>
  <si>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</si>
  <si>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</si>
  <si>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</si>
  <si>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</si>
  <si>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</si>
  <si>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</si>
  <si>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</si>
  <si>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</si>
  <si>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</si>
  <si>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</si>
  <si>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</si>
  <si>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</si>
  <si>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</si>
  <si>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</si>
  <si>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</si>
  <si>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</si>
  <si>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</si>
  <si>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</si>
  <si>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</si>
  <si>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</si>
  <si>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</si>
  <si>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</si>
  <si>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</si>
  <si>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</si>
  <si>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</si>
  <si>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</si>
  <si>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</si>
  <si>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</si>
  <si>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</si>
  <si>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</si>
  <si>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</si>
  <si>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</si>
  <si>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</si>
  <si>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</si>
  <si>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</si>
  <si>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</si>
  <si>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</si>
  <si>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</si>
  <si>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</si>
  <si>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</si>
  <si>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</si>
  <si>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</si>
  <si>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</si>
  <si>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</si>
  <si>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</si>
  <si>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</si>
  <si>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</si>
  <si>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</si>
  <si>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</si>
  <si>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</si>
  <si>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</si>
  <si>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</si>
  <si>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</si>
  <si>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</si>
  <si>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</si>
  <si>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</si>
  <si>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</si>
  <si>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</si>
  <si>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</si>
  <si>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</si>
  <si>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</si>
  <si>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</si>
  <si>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</si>
  <si>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</si>
  <si>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</si>
  <si>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</si>
  <si>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</si>
  <si>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</si>
  <si>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</si>
  <si>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</si>
  <si>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</si>
  <si>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</si>
  <si>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</si>
  <si>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</si>
  <si>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</si>
  <si>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</si>
  <si>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</si>
  <si>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</si>
  <si>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</si>
  <si>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</si>
  <si>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</si>
  <si>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</si>
  <si>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</si>
  <si>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</si>
  <si>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</si>
  <si>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</si>
  <si>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</si>
  <si>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</si>
  <si>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</si>
  <si>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</si>
  <si>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</si>
  <si>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</si>
  <si>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</si>
  <si>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</si>
  <si>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</si>
  <si>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</si>
  <si>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</si>
  <si>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</si>
  <si>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</si>
  <si>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</si>
  <si>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</si>
  <si>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</si>
  <si>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</si>
  <si>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</si>
  <si>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</si>
  <si>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</si>
  <si>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</si>
  <si>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</si>
  <si>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</si>
  <si>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</si>
  <si>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</si>
  <si>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</si>
  <si>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</si>
  <si>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</si>
  <si>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</si>
  <si>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</si>
  <si>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</si>
  <si>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</si>
  <si>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</si>
  <si>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</si>
  <si>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</si>
  <si>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</si>
  <si>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</si>
  <si>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</si>
  <si>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</si>
  <si>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</si>
  <si>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</si>
  <si>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</si>
  <si>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</si>
  <si>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</si>
  <si>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</si>
  <si>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</si>
  <si>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</si>
  <si>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</si>
  <si>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</si>
  <si>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</si>
  <si>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</si>
  <si>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</si>
  <si>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</si>
  <si>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</si>
  <si>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</si>
  <si>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</si>
  <si>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</si>
  <si>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</si>
  <si>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</si>
  <si>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</si>
  <si>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</si>
  <si>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</si>
  <si>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</si>
  <si>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</si>
  <si>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</si>
  <si>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</si>
  <si>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</si>
  <si>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</si>
  <si>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</si>
  <si>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</si>
  <si>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</si>
  <si>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</si>
  <si>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</si>
  <si>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</si>
  <si>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</si>
  <si>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</si>
  <si>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</si>
  <si>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</si>
  <si>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</si>
  <si>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</si>
  <si>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</si>
  <si>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</si>
  <si>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</si>
  <si>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</si>
  <si>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</si>
  <si>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</si>
  <si>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</si>
  <si>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</si>
  <si>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</si>
  <si>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</si>
  <si>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</si>
  <si>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</si>
  <si>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</si>
  <si>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</si>
  <si>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</si>
  <si>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</si>
  <si>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</si>
  <si>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</si>
  <si>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</si>
  <si>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</si>
  <si>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</si>
  <si>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</si>
  <si>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</si>
  <si>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</si>
  <si>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</si>
  <si>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</si>
  <si>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</si>
  <si>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</si>
  <si>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</si>
  <si>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</si>
  <si>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</si>
  <si>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</si>
  <si>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</si>
  <si>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</si>
  <si>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</si>
  <si>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</si>
  <si>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</si>
  <si>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</si>
  <si>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</si>
  <si>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</si>
  <si>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</si>
  <si>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</si>
  <si>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</si>
  <si>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</si>
  <si>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</si>
  <si>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</si>
  <si>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</si>
  <si>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</si>
  <si>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</si>
  <si>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</si>
  <si>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</si>
  <si>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</si>
  <si>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</si>
  <si>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</si>
  <si>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</si>
  <si>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</si>
  <si>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</si>
  <si>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</si>
  <si>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</si>
  <si>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</si>
  <si>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</si>
  <si>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</si>
  <si>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</si>
  <si>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</si>
  <si>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</si>
  <si>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</si>
  <si>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</si>
  <si>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</si>
  <si>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</si>
  <si>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</si>
  <si>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</si>
  <si>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</si>
  <si>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</si>
  <si>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</si>
  <si>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</si>
  <si>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</si>
  <si>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</si>
  <si>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</si>
  <si>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</si>
  <si>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</si>
  <si>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</si>
  <si>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</si>
  <si>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</si>
  <si>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</si>
  <si>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</si>
  <si>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</si>
  <si>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</si>
  <si>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</si>
  <si>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</si>
  <si>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</si>
  <si>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</si>
  <si>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</si>
  <si>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</si>
  <si>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</si>
  <si>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</si>
  <si>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</si>
  <si>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</si>
  <si>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</si>
  <si>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</si>
  <si>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</si>
  <si>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</si>
  <si>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</si>
  <si>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</si>
  <si>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</si>
  <si>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</si>
  <si>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</si>
  <si>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</si>
  <si>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</si>
  <si>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</si>
  <si>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</si>
  <si>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</si>
  <si>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</si>
  <si>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</si>
  <si>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</si>
  <si>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</si>
  <si>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</si>
  <si>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</si>
  <si>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</si>
  <si>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</si>
  <si>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</si>
  <si>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</si>
  <si>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</si>
  <si>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</si>
  <si>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</si>
  <si>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</si>
  <si>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</si>
  <si>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</si>
  <si>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</si>
  <si>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</si>
  <si>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</si>
  <si>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</si>
  <si>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</si>
  <si>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</si>
  <si>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</si>
  <si>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</si>
  <si>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</si>
  <si>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</si>
  <si>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</si>
  <si>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</si>
  <si>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</si>
  <si>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</si>
  <si>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</si>
  <si>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</si>
  <si>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</si>
  <si>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</si>
  <si>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</si>
  <si>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</si>
  <si>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</si>
  <si>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</si>
  <si>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</si>
  <si>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</si>
  <si>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</si>
  <si>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</si>
  <si>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</si>
  <si>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</si>
  <si>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</si>
  <si>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</si>
  <si>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</si>
  <si>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</si>
  <si>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</si>
  <si>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</si>
  <si>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</si>
  <si>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</si>
  <si>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</si>
  <si>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</si>
  <si>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</si>
  <si>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</si>
  <si>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</si>
  <si>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</si>
  <si>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</si>
  <si>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</si>
  <si>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</si>
  <si>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</si>
  <si>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</si>
  <si>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</si>
  <si>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</si>
  <si>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</si>
  <si>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</si>
  <si>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</si>
  <si>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</si>
  <si>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</si>
  <si>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</si>
  <si>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</si>
  <si>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</si>
  <si>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</si>
  <si>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</si>
  <si>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</si>
  <si>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</si>
  <si>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</si>
  <si>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</si>
  <si>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</si>
  <si>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</si>
  <si>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</si>
  <si>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</si>
  <si>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</si>
  <si>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</si>
  <si>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</si>
  <si>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</si>
  <si>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</si>
  <si>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</si>
  <si>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</si>
  <si>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</si>
  <si>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</si>
  <si>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</si>
  <si>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</si>
  <si>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</si>
  <si>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</si>
  <si>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</si>
  <si>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</si>
  <si>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</si>
  <si>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</si>
  <si>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</si>
  <si>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</si>
  <si>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</si>
  <si>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</si>
  <si>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</si>
  <si>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</si>
  <si>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</si>
  <si>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</si>
  <si>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</si>
  <si>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</si>
  <si>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</si>
  <si>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</si>
  <si>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</si>
  <si>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</si>
  <si>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</si>
  <si>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</si>
  <si>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</si>
  <si>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</si>
  <si>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</si>
  <si>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</si>
  <si>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</si>
  <si>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</si>
  <si>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</si>
  <si>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</si>
  <si>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</si>
  <si>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</si>
  <si>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</si>
  <si>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</si>
  <si>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</si>
  <si>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</si>
  <si>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</si>
  <si>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</si>
  <si>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</si>
  <si>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</si>
  <si>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</si>
  <si>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</si>
  <si>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</si>
  <si>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</si>
  <si>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</si>
  <si>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</si>
  <si>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</si>
  <si>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</si>
  <si>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</si>
  <si>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</si>
  <si>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</si>
  <si>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</si>
  <si>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</si>
  <si>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</si>
  <si>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</si>
  <si>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</si>
  <si>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</si>
  <si>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</si>
  <si>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</si>
  <si>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</si>
  <si>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</si>
  <si>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</si>
  <si>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</si>
  <si>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</si>
  <si>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</si>
  <si>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</si>
  <si>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</si>
  <si>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</si>
  <si>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</si>
  <si>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</si>
  <si>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</si>
  <si>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</si>
  <si>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</si>
  <si>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</si>
  <si>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</si>
  <si>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</si>
  <si>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</si>
  <si>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</si>
  <si>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</si>
  <si>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</si>
  <si>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</si>
  <si>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</si>
  <si>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</si>
  <si>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</si>
  <si>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</si>
  <si>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</si>
  <si>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</si>
  <si>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</si>
  <si>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</si>
  <si>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</si>
  <si>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</si>
  <si>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</si>
  <si>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</si>
  <si>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</si>
  <si>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</si>
  <si>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</si>
  <si>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</si>
  <si>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</si>
  <si>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</si>
  <si>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</si>
  <si>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</si>
  <si>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</si>
  <si>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</si>
  <si>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</si>
  <si>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</si>
  <si>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</si>
  <si>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</si>
  <si>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</si>
  <si>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</si>
  <si>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</si>
  <si>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</si>
  <si>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</si>
  <si>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</si>
  <si>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</si>
  <si>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</si>
  <si>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</si>
  <si>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</si>
  <si>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</si>
  <si>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</si>
  <si>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</si>
  <si>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</si>
  <si>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</si>
  <si>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</si>
  <si>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</si>
  <si>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</si>
  <si>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</si>
  <si>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</si>
  <si>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</si>
  <si>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</si>
  <si>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</si>
  <si>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</si>
  <si>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</si>
  <si>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</si>
  <si>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</si>
  <si>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</si>
  <si>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</si>
  <si>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</si>
  <si>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</si>
  <si>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</si>
  <si>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</si>
  <si>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</si>
  <si>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</si>
  <si>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</si>
  <si>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</si>
  <si>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</si>
  <si>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</si>
  <si>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</si>
  <si>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</si>
  <si>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</si>
  <si>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</si>
  <si>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</si>
  <si>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</si>
  <si>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</si>
  <si>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</si>
  <si>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</si>
  <si>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</si>
  <si>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</si>
  <si>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</si>
  <si>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</si>
  <si>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</si>
  <si>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</si>
  <si>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</si>
  <si>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</si>
  <si>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</si>
  <si>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</si>
  <si>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</si>
  <si>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</si>
  <si>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</si>
  <si>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</si>
  <si>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</si>
  <si>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</si>
  <si>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</si>
  <si>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</si>
  <si>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</si>
  <si>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</si>
  <si>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</si>
  <si>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</si>
  <si>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</si>
  <si>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</si>
  <si>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</si>
  <si>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</si>
  <si>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</si>
  <si>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</si>
  <si>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</si>
  <si>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</si>
  <si>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</si>
  <si>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</si>
  <si>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</si>
  <si>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</si>
  <si>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</si>
  <si>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</si>
  <si>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</si>
  <si>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</si>
  <si>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</si>
  <si>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</si>
  <si>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</si>
  <si>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</si>
  <si>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</si>
  <si>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</si>
  <si>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</si>
  <si>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</si>
  <si>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</si>
  <si>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</si>
  <si>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</si>
  <si>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</si>
  <si>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</si>
  <si>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</si>
  <si>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</si>
  <si>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</si>
  <si>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</si>
  <si>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</si>
  <si>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</si>
  <si>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</si>
  <si>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</si>
  <si>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</si>
  <si>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</si>
  <si>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</si>
  <si>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</si>
  <si>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</si>
  <si>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</si>
  <si>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</si>
  <si>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</si>
  <si>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</si>
  <si>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</si>
  <si>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</si>
  <si>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</si>
  <si>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</si>
  <si>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</si>
  <si>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</si>
  <si>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</si>
  <si>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</si>
  <si>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</si>
  <si>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</si>
  <si>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</si>
  <si>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</si>
  <si>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</si>
  <si>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</si>
  <si>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</si>
  <si>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</si>
  <si>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</si>
  <si>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</si>
  <si>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</si>
  <si>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</si>
  <si>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</si>
  <si>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</si>
  <si>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</si>
  <si>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</si>
  <si>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</si>
  <si>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</si>
  <si>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</si>
  <si>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</si>
  <si>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</si>
  <si>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</si>
  <si>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</si>
  <si>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</si>
  <si>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</si>
  <si>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</si>
  <si>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</si>
  <si>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</si>
  <si>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</si>
  <si>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</si>
  <si>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</si>
  <si>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</si>
  <si>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</si>
  <si>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</si>
  <si>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</si>
  <si>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</si>
  <si>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</si>
  <si>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</si>
  <si>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</si>
  <si>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</si>
  <si>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</si>
  <si>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</si>
  <si>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</si>
  <si>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</si>
  <si>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</si>
  <si>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</si>
  <si>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</si>
  <si>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</si>
  <si>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</si>
  <si>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</si>
  <si>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</si>
  <si>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</si>
  <si>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</si>
  <si>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</si>
  <si>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</si>
  <si>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</si>
  <si>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</si>
  <si>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</si>
  <si>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</si>
  <si>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</si>
  <si>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</si>
  <si>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</si>
  <si>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</si>
  <si>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</si>
  <si>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</si>
  <si>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</si>
  <si>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</si>
  <si>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</si>
  <si>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</si>
  <si>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</si>
  <si>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</si>
  <si>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</si>
  <si>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</si>
  <si>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</si>
  <si>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</si>
  <si>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</si>
  <si>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</si>
  <si>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</si>
  <si>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</si>
  <si>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</si>
  <si>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</si>
  <si>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</si>
  <si>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</si>
  <si>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</si>
  <si>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</si>
  <si>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</si>
  <si>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</si>
  <si>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</si>
  <si>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</si>
  <si>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</si>
  <si>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</si>
  <si>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</si>
  <si>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</si>
  <si>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</si>
  <si>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</si>
  <si>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</si>
  <si>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</si>
  <si>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</si>
  <si>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</si>
  <si>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</si>
  <si>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</si>
  <si>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</si>
  <si>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</si>
  <si>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</si>
  <si>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</si>
  <si>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</si>
  <si>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</si>
  <si>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</si>
  <si>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</si>
  <si>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</si>
  <si>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</si>
  <si>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</si>
  <si>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</si>
  <si>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</si>
  <si>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</si>
  <si>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</si>
  <si>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</si>
  <si>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</si>
  <si>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</si>
  <si>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</si>
  <si>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</si>
  <si>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</si>
  <si>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</si>
  <si>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</si>
  <si>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</si>
  <si>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</si>
  <si>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</si>
  <si>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</si>
  <si>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</si>
  <si>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</si>
  <si>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</si>
  <si>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</si>
  <si>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</si>
  <si>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</si>
  <si>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</si>
  <si>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</si>
  <si>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</si>
  <si>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</si>
  <si>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</si>
  <si>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</si>
  <si>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</si>
  <si>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</si>
  <si>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</si>
  <si>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</si>
  <si>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</si>
  <si>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</si>
  <si>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</si>
  <si>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</si>
  <si>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</si>
  <si>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</si>
  <si>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</si>
  <si>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</si>
  <si>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</si>
  <si>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</si>
  <si>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</si>
  <si>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</si>
  <si>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</si>
  <si>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</si>
  <si>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</si>
  <si>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</si>
  <si>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</si>
  <si>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</si>
  <si>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</si>
  <si>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</si>
  <si>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</si>
  <si>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</si>
  <si>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</si>
  <si>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</si>
  <si>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</si>
  <si>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</si>
  <si>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</si>
  <si>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</si>
  <si>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</si>
  <si>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</si>
  <si>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</si>
  <si>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</si>
  <si>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</si>
  <si>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</si>
  <si>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</si>
  <si>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</si>
  <si>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</si>
  <si>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</si>
  <si>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</si>
  <si>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</si>
  <si>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</si>
  <si>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</si>
  <si>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</si>
  <si>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</si>
  <si>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</si>
  <si>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</si>
  <si>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</si>
  <si>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</si>
  <si>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</si>
  <si>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</si>
  <si>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</si>
  <si>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</si>
  <si>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</si>
  <si>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</si>
  <si>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</si>
  <si>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</si>
  <si>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</si>
  <si>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</si>
  <si>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</si>
  <si>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</si>
  <si>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</si>
  <si>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</si>
  <si>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</si>
  <si>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</si>
  <si>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</si>
  <si>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</si>
  <si>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</si>
  <si>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</si>
  <si>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</si>
  <si>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</si>
  <si>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</si>
  <si>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</si>
  <si>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</si>
  <si>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</si>
  <si>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</si>
  <si>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</si>
  <si>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</si>
  <si>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</si>
  <si>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</si>
  <si>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</si>
  <si>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</si>
  <si>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</si>
  <si>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</si>
  <si>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</si>
  <si>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</si>
  <si>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</si>
  <si>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</si>
  <si>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</si>
  <si>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</si>
  <si>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</si>
  <si>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</si>
  <si>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</si>
  <si>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</si>
  <si>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</si>
  <si>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</si>
  <si>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</si>
  <si>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</si>
  <si>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</si>
  <si>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</si>
  <si>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</si>
  <si>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</si>
  <si>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</si>
  <si>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</si>
  <si>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</si>
  <si>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</si>
  <si>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</si>
  <si>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</si>
  <si>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</si>
  <si>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</si>
  <si>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</si>
  <si>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</si>
  <si>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</si>
  <si>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</si>
  <si>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</si>
  <si>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</si>
  <si>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</si>
  <si>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</si>
  <si>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</si>
  <si>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</si>
  <si>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</si>
  <si>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</si>
  <si>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</si>
  <si>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</si>
  <si>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</si>
  <si>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</si>
  <si>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</si>
  <si>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</si>
  <si>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</si>
  <si>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</si>
  <si>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</si>
  <si>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</si>
  <si>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</si>
  <si>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</si>
  <si>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</si>
  <si>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</si>
  <si>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</si>
  <si>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</si>
  <si>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</si>
  <si>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</si>
  <si>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</si>
  <si>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</si>
  <si>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</si>
  <si>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</si>
  <si>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</si>
  <si>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</si>
  <si>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</si>
  <si>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</si>
  <si>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</si>
  <si>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</si>
  <si>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</si>
  <si>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</si>
  <si>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</si>
  <si>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</si>
  <si>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</si>
  <si>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</si>
  <si>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</si>
  <si>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</si>
  <si>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</si>
  <si>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</si>
  <si>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</si>
  <si>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</si>
  <si>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</si>
  <si>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</si>
  <si>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</si>
  <si>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</si>
  <si>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</si>
  <si>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</si>
  <si>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</si>
  <si>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</si>
  <si>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</si>
  <si>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</si>
  <si>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</si>
  <si>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</si>
  <si>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</si>
  <si>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</si>
  <si>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</si>
  <si>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</si>
  <si>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</si>
  <si>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</si>
  <si>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</si>
  <si>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</si>
  <si>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</si>
  <si>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</si>
  <si>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</si>
  <si>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</si>
  <si>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</si>
  <si>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</si>
  <si>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</si>
  <si>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</si>
  <si>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</si>
  <si>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</si>
  <si>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</si>
  <si>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</si>
  <si>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</si>
  <si>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</si>
  <si>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</si>
  <si>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</si>
  <si>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</si>
  <si>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</si>
  <si>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</si>
  <si>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</si>
  <si>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</si>
  <si>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</si>
  <si>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</si>
  <si>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</si>
  <si>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</si>
  <si>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</si>
  <si>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</si>
  <si>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</si>
  <si>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</si>
  <si>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</si>
  <si>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</si>
  <si>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</si>
  <si>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</si>
  <si>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</si>
  <si>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</si>
  <si>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</si>
  <si>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</si>
  <si>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</si>
  <si>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</si>
  <si>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</si>
  <si>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</si>
  <si>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</si>
  <si>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</si>
  <si>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</si>
  <si>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</si>
  <si>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</si>
  <si>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</si>
  <si>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</si>
  <si>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</si>
  <si>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</si>
  <si>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</si>
  <si>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</si>
  <si>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</si>
  <si>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</si>
  <si>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</si>
  <si>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</si>
  <si>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</si>
  <si>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</si>
  <si>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</si>
  <si>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</si>
  <si>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</si>
  <si>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</si>
  <si>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</si>
  <si>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</si>
  <si>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</si>
  <si>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</si>
  <si>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</si>
  <si>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</si>
  <si>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</si>
  <si>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</si>
  <si>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</si>
  <si>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</si>
  <si>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</si>
  <si>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</si>
  <si>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</si>
  <si>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</si>
  <si>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</si>
  <si>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</si>
  <si>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</si>
  <si>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</si>
  <si>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</si>
  <si>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</si>
  <si>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</si>
  <si>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</si>
  <si>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</si>
  <si>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</si>
  <si>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</si>
  <si>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</si>
  <si>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</si>
  <si>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</si>
  <si>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</si>
  <si>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</si>
  <si>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</si>
  <si>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</si>
  <si>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</si>
  <si>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</si>
  <si>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</si>
  <si>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</si>
  <si>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</si>
  <si>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</si>
  <si>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</si>
  <si>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</si>
  <si>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</si>
  <si>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</si>
  <si>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</si>
  <si>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</si>
  <si>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</si>
  <si>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</si>
  <si>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</si>
  <si>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</si>
  <si>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</si>
  <si>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</si>
  <si>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</si>
  <si>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</si>
  <si>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</si>
  <si>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</si>
  <si>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</si>
  <si>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</si>
  <si>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</si>
  <si>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</si>
  <si>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</si>
  <si>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</si>
  <si>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</si>
  <si>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</si>
  <si>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</si>
  <si>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</si>
  <si>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</si>
  <si>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</si>
  <si>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</si>
  <si>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</si>
  <si>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</si>
  <si>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</si>
  <si>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</si>
  <si>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</si>
  <si>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</si>
  <si>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</si>
  <si>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</si>
  <si>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</si>
  <si>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</si>
  <si>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</si>
  <si>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</si>
  <si>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</si>
  <si>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</si>
  <si>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</si>
  <si>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</si>
  <si>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</si>
  <si>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</si>
  <si>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</si>
  <si>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</si>
  <si>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</si>
  <si>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</si>
  <si>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</si>
  <si>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</si>
  <si>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</si>
  <si>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</si>
  <si>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</si>
  <si>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</si>
  <si>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</si>
  <si>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</si>
  <si>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</si>
  <si>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</si>
  <si>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</si>
  <si>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</si>
  <si>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</si>
  <si>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</si>
  <si>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</si>
  <si>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</si>
  <si>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</si>
  <si>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</si>
  <si>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</si>
  <si>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</si>
  <si>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</si>
  <si>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</si>
  <si>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</si>
  <si>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</si>
  <si>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</si>
  <si>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</si>
  <si>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</si>
  <si>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</si>
  <si>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</si>
  <si>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</si>
  <si>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</si>
  <si>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</si>
  <si>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</si>
  <si>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</si>
  <si>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</si>
  <si>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</si>
  <si>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</si>
  <si>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</si>
  <si>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</si>
  <si>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</si>
  <si>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</si>
  <si>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</si>
  <si>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</si>
  <si>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</si>
  <si>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</si>
  <si>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</si>
  <si>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</si>
  <si>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</si>
  <si>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</si>
  <si>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</si>
  <si>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</si>
  <si>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</si>
  <si>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</si>
  <si>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</si>
  <si>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</si>
  <si>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</si>
  <si>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</si>
  <si>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</si>
  <si>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</si>
  <si>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</si>
  <si>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</si>
  <si>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</si>
  <si>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</si>
  <si>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</si>
  <si>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</si>
  <si>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</si>
  <si>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</si>
  <si>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</si>
  <si>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</si>
  <si>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</si>
  <si>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</si>
  <si>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</si>
  <si>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</si>
  <si>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</si>
  <si>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</si>
  <si>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</si>
  <si>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</si>
  <si>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</si>
  <si>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</si>
  <si>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</si>
  <si>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</si>
  <si>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</si>
  <si>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</si>
  <si>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</si>
  <si>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</si>
  <si>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</si>
  <si>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</si>
  <si>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</si>
  <si>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</si>
  <si>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</si>
  <si>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</si>
  <si>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</si>
  <si>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</si>
  <si>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</si>
  <si>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</si>
  <si>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</si>
  <si>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</si>
  <si>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</si>
  <si>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</si>
  <si>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</si>
  <si>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</si>
  <si>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</si>
  <si>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</si>
  <si>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</si>
  <si>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</si>
  <si>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</si>
  <si>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</si>
  <si>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</si>
  <si>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</si>
  <si>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</si>
  <si>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</si>
  <si>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</si>
  <si>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</si>
  <si>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</si>
  <si>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</si>
  <si>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</si>
  <si>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</si>
  <si>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</si>
  <si>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</si>
  <si>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</si>
  <si>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</si>
  <si>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</si>
  <si>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</si>
  <si>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</si>
  <si>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</si>
  <si>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</si>
  <si>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</si>
  <si>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</si>
  <si>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</si>
  <si>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</si>
  <si>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</si>
  <si>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</si>
  <si>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</si>
  <si>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</si>
  <si>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</si>
  <si>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</si>
  <si>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</si>
  <si>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</si>
  <si>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</si>
  <si>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</si>
  <si>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</si>
  <si>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</si>
  <si>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</si>
  <si>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</si>
  <si>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</si>
  <si>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</si>
  <si>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</si>
  <si>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</si>
  <si>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</si>
  <si>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</si>
  <si>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</si>
  <si>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</si>
  <si>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</si>
  <si>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</si>
  <si>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</si>
  <si>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</si>
  <si>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</si>
  <si>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</si>
  <si>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</si>
  <si>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</si>
  <si>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</si>
  <si>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</si>
  <si>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</si>
  <si>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</si>
  <si>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</si>
  <si>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</si>
  <si>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</si>
  <si>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</si>
  <si>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</si>
  <si>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</si>
  <si>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</si>
  <si>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</si>
  <si>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</si>
  <si>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</si>
  <si>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</si>
  <si>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</si>
  <si>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</si>
  <si>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</si>
  <si>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</si>
  <si>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</si>
  <si>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</si>
  <si>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</si>
  <si>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</si>
  <si>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</si>
  <si>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</si>
  <si>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</si>
  <si>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</si>
  <si>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</si>
  <si>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</si>
  <si>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</si>
  <si>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</si>
  <si>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</si>
  <si>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</si>
  <si>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</si>
  <si>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</si>
  <si>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</si>
  <si>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</si>
  <si>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</si>
  <si>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</si>
  <si>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</si>
  <si>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</si>
  <si>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</si>
  <si>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</si>
  <si>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</si>
  <si>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</si>
  <si>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</si>
  <si>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</si>
  <si>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</si>
  <si>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</si>
  <si>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</si>
  <si>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</si>
  <si>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</si>
  <si>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</si>
  <si>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</si>
  <si>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</si>
  <si>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</si>
  <si>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</si>
  <si>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</si>
  <si>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</si>
  <si>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</si>
  <si>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</si>
  <si>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</si>
  <si>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</si>
  <si>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</si>
  <si>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</si>
  <si>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</si>
  <si>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</si>
  <si>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</si>
  <si>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</si>
  <si>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</si>
  <si>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</si>
  <si>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</si>
  <si>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</si>
  <si>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</si>
  <si>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</si>
  <si>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</si>
  <si>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</si>
  <si>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</si>
  <si>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</si>
  <si>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</si>
  <si>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</si>
  <si>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</si>
  <si>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</si>
  <si>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</si>
  <si>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</si>
  <si>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</si>
  <si>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</si>
  <si>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</si>
  <si>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</si>
  <si>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</si>
  <si>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</si>
  <si>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</si>
  <si>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</si>
  <si>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</si>
  <si>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</si>
  <si>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</si>
  <si>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</si>
  <si>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</si>
  <si>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</si>
  <si>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</si>
  <si>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</si>
  <si>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</si>
  <si>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</si>
  <si>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</si>
  <si>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</si>
  <si>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</si>
  <si>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</si>
  <si>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</si>
  <si>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</si>
  <si>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</si>
  <si>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</si>
  <si>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</si>
  <si>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</si>
  <si>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</si>
  <si>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</si>
  <si>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</si>
  <si>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</si>
  <si>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</si>
  <si>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</si>
  <si>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</si>
  <si>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</si>
  <si>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</si>
  <si>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</si>
  <si>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</si>
  <si>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</si>
  <si>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</si>
  <si>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</si>
  <si>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</si>
  <si>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</si>
  <si>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</si>
  <si>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</si>
  <si>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</si>
  <si>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</si>
  <si>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</si>
  <si>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</si>
  <si>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</si>
  <si>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</si>
  <si>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</si>
  <si>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</si>
  <si>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</si>
  <si>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</si>
  <si>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</si>
  <si>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</si>
  <si>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</si>
  <si>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</si>
  <si>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</si>
  <si>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</si>
  <si>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</si>
  <si>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</si>
  <si>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</si>
  <si>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</si>
  <si>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</si>
  <si>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</si>
  <si>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</si>
  <si>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</si>
  <si>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</si>
  <si>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</si>
  <si>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</si>
  <si>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</si>
  <si>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</si>
  <si>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</si>
  <si>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</si>
  <si>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</si>
  <si>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</si>
  <si>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</si>
  <si>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</si>
  <si>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</si>
  <si>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</si>
  <si>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</si>
  <si>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</si>
  <si>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</si>
  <si>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</si>
  <si>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</si>
  <si>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</si>
  <si>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</si>
  <si>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</si>
  <si>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</si>
  <si>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</si>
  <si>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</si>
  <si>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</si>
  <si>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</si>
  <si>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</si>
  <si>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</si>
  <si>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</si>
  <si>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</si>
  <si>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</si>
  <si>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</si>
  <si>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</si>
  <si>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</si>
  <si>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</si>
  <si>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</si>
  <si>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</si>
  <si>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</si>
  <si>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</si>
  <si>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</si>
  <si>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</si>
  <si>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</si>
  <si>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</si>
  <si>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</si>
  <si>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</si>
  <si>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</si>
  <si>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</si>
  <si>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</si>
  <si>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</si>
  <si>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</si>
  <si>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</si>
  <si>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</si>
  <si>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</si>
  <si>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</si>
  <si>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</si>
  <si>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</si>
  <si>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</si>
  <si>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</si>
  <si>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</si>
  <si>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</si>
  <si>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</si>
  <si>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</si>
  <si>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</si>
  <si>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</si>
  <si>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</si>
  <si>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</si>
  <si>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</si>
  <si>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</si>
  <si>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</si>
  <si>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</si>
  <si>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</si>
  <si>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</si>
  <si>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</si>
  <si>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</si>
  <si>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</si>
  <si>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</si>
  <si>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</si>
  <si>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</si>
  <si>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</si>
  <si>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</si>
  <si>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</si>
  <si>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</si>
  <si>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</si>
  <si>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</si>
  <si>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</si>
  <si>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</si>
  <si>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</si>
  <si>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</si>
  <si>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</si>
  <si>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</si>
  <si>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</si>
  <si>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</si>
  <si>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</si>
  <si>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</si>
  <si>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</si>
  <si>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</si>
  <si>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</si>
  <si>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</si>
  <si>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</si>
  <si>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</si>
  <si>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</si>
  <si>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</si>
  <si>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</si>
  <si>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</si>
  <si>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</si>
  <si>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</si>
  <si>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</si>
  <si>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</si>
  <si>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</si>
  <si>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</si>
  <si>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</si>
  <si>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</si>
  <si>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</si>
  <si>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</si>
  <si>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</si>
  <si>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</si>
  <si>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</si>
  <si>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</si>
  <si>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</si>
  <si>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</si>
  <si>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</si>
  <si>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</si>
  <si>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</si>
  <si>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</si>
  <si>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</si>
  <si>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</si>
  <si>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</si>
  <si>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</si>
  <si>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</si>
  <si>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</si>
  <si>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</si>
  <si>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</si>
  <si>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</si>
  <si>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</si>
  <si>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</si>
  <si>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</si>
  <si>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</si>
  <si>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</si>
  <si>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</si>
  <si>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</si>
  <si>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</si>
  <si>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</si>
  <si>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</si>
  <si>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</si>
  <si>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</si>
  <si>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</si>
  <si>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</si>
  <si>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</si>
  <si>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</si>
  <si>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</si>
  <si>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</si>
  <si>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</si>
  <si>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</si>
  <si>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</si>
  <si>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</si>
  <si>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</si>
  <si>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</si>
  <si>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</si>
  <si>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</si>
  <si>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</si>
  <si>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</si>
  <si>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</si>
  <si>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</si>
  <si>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</si>
  <si>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</si>
  <si>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</si>
  <si>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</si>
  <si>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</si>
  <si>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</si>
  <si>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</si>
  <si>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</si>
  <si>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</si>
  <si>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</si>
  <si>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</si>
  <si>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</si>
  <si>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</si>
  <si>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</si>
  <si>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</si>
  <si>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</si>
  <si>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</si>
  <si>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</si>
  <si>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</si>
  <si>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</si>
  <si>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</si>
  <si>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</si>
  <si>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</si>
  <si>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</si>
  <si>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</si>
  <si>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</si>
  <si>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</si>
  <si>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</si>
  <si>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</si>
  <si>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</si>
  <si>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</si>
  <si>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</si>
  <si>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</si>
  <si>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</si>
  <si>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</si>
  <si>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</si>
  <si>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</si>
  <si>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</si>
  <si>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</si>
  <si>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</si>
  <si>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</si>
  <si>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</si>
  <si>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</si>
  <si>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</si>
  <si>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</si>
  <si>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</si>
  <si>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</si>
  <si>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</si>
  <si>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</si>
  <si>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</si>
  <si>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</si>
  <si>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</si>
  <si>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</si>
  <si>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</si>
  <si>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</si>
  <si>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</si>
  <si>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</si>
  <si>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</si>
  <si>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</si>
  <si>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</si>
  <si>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</si>
  <si>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</si>
  <si>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</si>
  <si>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</si>
  <si>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</si>
  <si>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</si>
  <si>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</si>
  <si>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</si>
  <si>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</si>
  <si>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</si>
  <si>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</si>
  <si>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</si>
  <si>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</si>
  <si>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</si>
  <si>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</si>
  <si>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</si>
  <si>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</si>
  <si>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</si>
  <si>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</si>
  <si>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</si>
  <si>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</si>
  <si>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</si>
  <si>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</si>
  <si>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</si>
  <si>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</si>
  <si>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</si>
  <si>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</si>
  <si>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</si>
  <si>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</si>
  <si>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</si>
  <si>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</si>
  <si>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</si>
  <si>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</si>
  <si>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</si>
  <si>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</si>
  <si>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</si>
  <si>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</si>
  <si>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</si>
  <si>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</si>
  <si>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</si>
  <si>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</si>
  <si>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</si>
  <si>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</si>
  <si>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</si>
  <si>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</si>
  <si>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</si>
  <si>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</si>
  <si>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</si>
  <si>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</si>
  <si>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</si>
  <si>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</si>
  <si>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</si>
  <si>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</si>
  <si>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</si>
  <si>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</si>
  <si>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</si>
  <si>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</si>
  <si>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</si>
  <si>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</si>
  <si>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</si>
  <si>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</si>
  <si>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</si>
  <si>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</si>
  <si>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</si>
  <si>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</si>
  <si>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</si>
  <si>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</si>
  <si>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</si>
  <si>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</si>
  <si>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</si>
  <si>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</si>
  <si>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</si>
  <si>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</si>
  <si>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</si>
  <si>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</si>
  <si>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</si>
  <si>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</si>
  <si>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</si>
  <si>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</si>
  <si>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</si>
  <si>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</si>
  <si>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</si>
  <si>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</si>
  <si>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</si>
  <si>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</si>
  <si>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</si>
  <si>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</si>
  <si>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</si>
  <si>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</si>
  <si>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</si>
  <si>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</si>
  <si>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</si>
  <si>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</si>
  <si>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</si>
  <si>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</si>
  <si>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</si>
  <si>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</si>
  <si>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</si>
  <si>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</si>
  <si>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</si>
  <si>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</si>
  <si>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</si>
  <si>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</si>
  <si>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</si>
  <si>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</si>
  <si>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</si>
  <si>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</si>
  <si>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</si>
  <si>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</si>
  <si>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</si>
  <si>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</si>
  <si>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</si>
  <si>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</si>
  <si>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</si>
  <si>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</si>
  <si>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</si>
  <si>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</si>
  <si>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</si>
  <si>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</si>
  <si>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</si>
  <si>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</si>
  <si>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</si>
  <si>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</si>
  <si>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</si>
  <si>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</si>
  <si>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</si>
  <si>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</si>
  <si>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</si>
  <si>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</si>
  <si>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</si>
  <si>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</si>
  <si>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</si>
  <si>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</si>
  <si>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</si>
  <si>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</si>
  <si>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</si>
  <si>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</si>
  <si>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</si>
  <si>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</si>
  <si>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</si>
  <si>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</si>
  <si>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</si>
  <si>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</si>
  <si>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</si>
  <si>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</si>
  <si>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</si>
  <si>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</si>
  <si>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</si>
  <si>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</si>
  <si>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</si>
  <si>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</si>
  <si>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</si>
  <si>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</si>
  <si>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</si>
  <si>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</si>
  <si>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</si>
  <si>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</si>
  <si>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</si>
  <si>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</si>
  <si>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</si>
  <si>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</si>
  <si>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</si>
  <si>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</si>
  <si>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</si>
  <si>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</si>
  <si>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</si>
  <si>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</si>
  <si>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</si>
  <si>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</si>
  <si>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</si>
  <si>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</si>
  <si>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</si>
  <si>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</si>
  <si>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</si>
  <si>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</si>
  <si>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</si>
  <si>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</si>
  <si>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</si>
  <si>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</si>
  <si>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</si>
  <si>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</si>
  <si>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</si>
  <si>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</si>
  <si>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</si>
  <si>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</si>
  <si>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</si>
  <si>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</si>
  <si>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</si>
  <si>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</si>
  <si>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</si>
  <si>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</si>
  <si>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</si>
  <si>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</si>
  <si>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</si>
  <si>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</si>
  <si>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</si>
  <si>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</si>
  <si>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</si>
  <si>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</si>
  <si>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</si>
  <si>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</si>
  <si>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</si>
  <si>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</si>
  <si>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</si>
  <si>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</si>
  <si>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</si>
  <si>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</si>
  <si>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</si>
  <si>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</si>
  <si>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</si>
  <si>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</si>
  <si>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</si>
  <si>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</si>
  <si>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</si>
  <si>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</si>
  <si>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</si>
  <si>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</si>
  <si>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</si>
  <si>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</si>
  <si>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</si>
  <si>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</si>
  <si>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</si>
  <si>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</si>
  <si>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</si>
  <si>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</si>
  <si>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</si>
  <si>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</si>
  <si>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</si>
  <si>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</si>
  <si>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</si>
  <si>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</si>
  <si>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</si>
  <si>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</si>
  <si>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</si>
  <si>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</si>
  <si>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</si>
  <si>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</si>
  <si>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</si>
  <si>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</si>
  <si>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</si>
  <si>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</si>
  <si>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</si>
  <si>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</si>
  <si>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</si>
  <si>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</si>
  <si>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</si>
  <si>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</si>
  <si>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</si>
  <si>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</si>
  <si>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</si>
  <si>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</si>
  <si>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</si>
  <si>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</si>
  <si>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</si>
  <si>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</si>
  <si>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</si>
  <si>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</si>
  <si>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</si>
  <si>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</si>
  <si>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</si>
  <si>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</si>
  <si>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</si>
  <si>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</si>
  <si>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</si>
  <si>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</si>
  <si>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</si>
  <si>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</si>
  <si>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</si>
  <si>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</si>
  <si>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</si>
  <si>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</si>
  <si>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</si>
  <si>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</si>
  <si>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</si>
  <si>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</si>
  <si>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</si>
  <si>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</si>
  <si>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</si>
  <si>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</si>
  <si>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</si>
  <si>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</si>
  <si>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</si>
  <si>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</si>
  <si>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</si>
  <si>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</si>
  <si>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</si>
  <si>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</si>
  <si>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</si>
  <si>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</si>
  <si>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</si>
  <si>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</si>
  <si>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</si>
  <si>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</si>
  <si>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</si>
  <si>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</si>
  <si>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</si>
  <si>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</si>
  <si>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</si>
  <si>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</si>
  <si>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</si>
  <si>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</si>
  <si>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</si>
  <si>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</si>
  <si>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</si>
  <si>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</si>
  <si>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</si>
  <si>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</si>
  <si>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</si>
  <si>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</si>
  <si>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</si>
  <si>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</si>
  <si>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</si>
  <si>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</si>
  <si>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</si>
  <si>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</si>
  <si>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</si>
  <si>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</si>
  <si>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</si>
  <si>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</si>
  <si>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</si>
  <si>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</si>
  <si>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</si>
  <si>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</si>
  <si>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</si>
  <si>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</si>
  <si>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</si>
  <si>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</si>
  <si>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</si>
  <si>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</si>
  <si>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</si>
  <si>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</si>
  <si>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</si>
  <si>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</si>
  <si>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</si>
  <si>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</si>
  <si>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</si>
  <si>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</si>
  <si>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</si>
  <si>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</si>
  <si>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</si>
  <si>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</si>
  <si>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</si>
  <si>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</si>
  <si>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</si>
  <si>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</si>
  <si>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</si>
  <si>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</si>
  <si>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</si>
  <si>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</si>
  <si>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</si>
  <si>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</si>
  <si>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</si>
  <si>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</si>
  <si>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</si>
  <si>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</si>
  <si>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</si>
  <si>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</si>
  <si>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</si>
  <si>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</si>
  <si>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</si>
  <si>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</si>
  <si>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</si>
  <si>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</si>
  <si>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</si>
  <si>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</si>
  <si>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</si>
  <si>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</si>
  <si>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</si>
  <si>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</si>
  <si>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</si>
  <si>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</si>
  <si>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</si>
  <si>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</si>
  <si>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</si>
  <si>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</si>
  <si>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</si>
  <si>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</si>
  <si>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</si>
  <si>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</si>
  <si>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</si>
  <si>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</si>
  <si>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</si>
  <si>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</si>
  <si>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</si>
  <si>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</si>
  <si>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</si>
  <si>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</si>
  <si>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</si>
  <si>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</si>
  <si>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</si>
  <si>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</si>
  <si>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</si>
  <si>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</si>
  <si>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</si>
  <si>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</si>
  <si>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</si>
  <si>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</si>
  <si>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</si>
  <si>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</si>
  <si>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</si>
  <si>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</si>
  <si>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</si>
  <si>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</si>
  <si>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</si>
  <si>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</si>
  <si>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</si>
  <si>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</si>
  <si>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</si>
  <si>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</si>
  <si>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</si>
  <si>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</si>
  <si>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</si>
  <si>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</si>
  <si>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</si>
  <si>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</si>
  <si>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</si>
  <si>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</si>
  <si>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</si>
  <si>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</si>
  <si>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</si>
  <si>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</si>
  <si>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</si>
  <si>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</si>
  <si>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</si>
  <si>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</si>
  <si>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</si>
  <si>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</si>
  <si>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</si>
  <si>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</si>
  <si>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</si>
  <si>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</si>
  <si>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</si>
  <si>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</si>
  <si>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</si>
  <si>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</si>
  <si>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</si>
  <si>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</si>
  <si>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</si>
  <si>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</si>
  <si>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</si>
  <si>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</si>
  <si>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</si>
  <si>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</si>
  <si>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</si>
  <si>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</si>
  <si>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</si>
  <si>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</si>
  <si>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</si>
  <si>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</si>
  <si>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</si>
  <si>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</si>
  <si>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</si>
  <si>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</si>
  <si>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</si>
  <si>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</si>
  <si>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</si>
  <si>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</si>
  <si>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</si>
  <si>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</si>
  <si>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</si>
  <si>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</si>
  <si>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</si>
  <si>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</si>
  <si>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</si>
  <si>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</si>
  <si>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</si>
  <si>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</si>
  <si>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</si>
  <si>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</si>
  <si>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</si>
  <si>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</si>
  <si>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</si>
  <si>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</si>
  <si>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</si>
  <si>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</si>
  <si>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</si>
  <si>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</si>
  <si>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</si>
  <si>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</si>
  <si>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</si>
  <si>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</si>
  <si>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</si>
  <si>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</si>
  <si>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</si>
  <si>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</si>
  <si>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</si>
  <si>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</si>
  <si>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</si>
  <si>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</si>
  <si>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</si>
  <si>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</si>
  <si>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</si>
  <si>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</si>
  <si>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</si>
  <si>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</si>
  <si>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</si>
  <si>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</si>
  <si>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</si>
  <si>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</si>
  <si>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</si>
  <si>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</si>
  <si>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</si>
  <si>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</si>
  <si>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</si>
  <si>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</si>
  <si>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</si>
  <si>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</si>
  <si>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</si>
  <si>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</si>
  <si>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</si>
  <si>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</si>
  <si>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</si>
  <si>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</si>
  <si>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</si>
  <si>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</si>
  <si>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</si>
  <si>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</si>
  <si>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</si>
  <si>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</si>
  <si>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</si>
  <si>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</si>
  <si>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</si>
  <si>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</si>
  <si>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</si>
  <si>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</si>
  <si>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</si>
  <si>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</si>
  <si>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</si>
  <si>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</si>
  <si>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</si>
  <si>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</si>
  <si>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</si>
  <si>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</si>
  <si>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</si>
  <si>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</si>
  <si>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</si>
  <si>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</si>
  <si>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</si>
  <si>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</si>
  <si>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</si>
  <si>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</si>
  <si>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</si>
  <si>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</si>
  <si>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</si>
  <si>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</si>
  <si>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</si>
  <si>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</si>
  <si>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</si>
  <si>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</si>
  <si>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</si>
  <si>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</si>
  <si>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</si>
  <si>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</si>
  <si>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</si>
  <si>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</si>
  <si>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</si>
  <si>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</si>
  <si>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</si>
  <si>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</si>
  <si>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</si>
  <si>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</si>
  <si>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</si>
  <si>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</si>
  <si>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</si>
  <si>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</si>
  <si>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</si>
  <si>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</si>
  <si>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</si>
  <si>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</si>
  <si>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</si>
  <si>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</si>
  <si>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</si>
  <si>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</si>
  <si>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</si>
  <si>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</si>
  <si>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</si>
  <si>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</si>
  <si>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</si>
  <si>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</si>
  <si>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</si>
  <si>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</si>
  <si>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</si>
  <si>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</si>
  <si>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</si>
  <si>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</si>
  <si>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</si>
  <si>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</si>
  <si>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</si>
  <si>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</si>
  <si>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</si>
  <si>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</si>
  <si>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</si>
  <si>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</si>
  <si>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</si>
  <si>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</si>
  <si>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</si>
  <si>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</si>
  <si>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</si>
  <si>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</si>
  <si>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</si>
  <si>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</si>
  <si>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</si>
  <si>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</si>
  <si>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</si>
  <si>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</si>
  <si>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</si>
  <si>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</si>
  <si>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</si>
  <si>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</si>
  <si>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</si>
  <si>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</si>
  <si>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</si>
  <si>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</si>
  <si>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</si>
  <si>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</si>
  <si>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</si>
  <si>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</si>
  <si>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</si>
  <si>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</si>
  <si>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</si>
  <si>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</si>
  <si>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</si>
  <si>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</si>
  <si>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</si>
  <si>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</si>
  <si>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</si>
  <si>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</si>
  <si>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</si>
  <si>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</si>
  <si>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</si>
  <si>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</si>
  <si>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</si>
  <si>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</si>
  <si>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</si>
  <si>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</si>
  <si>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</si>
  <si>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</si>
  <si>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</si>
  <si>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</si>
  <si>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</si>
  <si>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</si>
  <si>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</si>
  <si>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</si>
  <si>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</si>
  <si>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</si>
  <si>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</si>
  <si>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</si>
  <si>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</si>
  <si>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</si>
  <si>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</si>
  <si>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</si>
  <si>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</si>
  <si>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</si>
  <si>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</si>
  <si>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</si>
  <si>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</si>
  <si>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</si>
  <si>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</si>
  <si>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</si>
  <si>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</si>
  <si>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</si>
  <si>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</si>
  <si>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</si>
  <si>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</si>
  <si>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</si>
  <si>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</si>
  <si>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</si>
  <si>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</si>
  <si>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</si>
  <si>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</si>
  <si>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</si>
  <si>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</si>
  <si>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</si>
  <si>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</si>
  <si>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</si>
  <si>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</si>
  <si>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</si>
  <si>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</si>
  <si>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</si>
  <si>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</si>
  <si>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</si>
  <si>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</si>
  <si>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</si>
  <si>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</si>
  <si>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</si>
  <si>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</si>
  <si>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</si>
  <si>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</si>
  <si>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</si>
  <si>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</si>
  <si>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</si>
  <si>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</si>
  <si>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</si>
  <si>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</si>
  <si>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</si>
  <si>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</si>
  <si>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</si>
  <si>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</si>
  <si>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</si>
  <si>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</si>
  <si>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</si>
  <si>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</si>
  <si>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</si>
  <si>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</si>
  <si>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</si>
  <si>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</si>
  <si>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</si>
  <si>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</si>
  <si>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</si>
  <si>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</si>
  <si>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</si>
  <si>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</si>
  <si>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</si>
  <si>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</si>
  <si>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</si>
  <si>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</si>
  <si>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</si>
  <si>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</si>
  <si>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</si>
  <si>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</si>
  <si>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</si>
  <si>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</si>
  <si>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</si>
  <si>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</si>
  <si>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</si>
  <si>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</si>
  <si>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</si>
  <si>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</si>
  <si>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</si>
  <si>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</si>
  <si>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</si>
  <si>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</si>
  <si>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</si>
  <si>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</si>
  <si>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</si>
  <si>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</si>
  <si>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</si>
  <si>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</si>
  <si>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</si>
  <si>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</si>
  <si>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</si>
  <si>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</si>
  <si>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</si>
  <si>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</si>
  <si>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</si>
  <si>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</si>
  <si>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</si>
  <si>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</si>
  <si>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</si>
  <si>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</si>
  <si>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</si>
  <si>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</si>
  <si>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</si>
  <si>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</si>
  <si>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</si>
  <si>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</si>
  <si>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</si>
  <si>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</si>
  <si>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</si>
  <si>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</si>
  <si>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</si>
  <si>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</si>
  <si>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</si>
  <si>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</si>
  <si>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</si>
  <si>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</si>
  <si>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</si>
  <si>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</si>
  <si>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</si>
  <si>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</si>
  <si>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</si>
  <si>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</si>
  <si>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</si>
  <si>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</si>
  <si>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</si>
  <si>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</si>
  <si>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</si>
  <si>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</si>
  <si>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</si>
  <si>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</si>
  <si>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</si>
  <si>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</si>
  <si>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</si>
  <si>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</si>
  <si>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</si>
  <si>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</si>
  <si>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</si>
  <si>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</si>
  <si>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</si>
  <si>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</si>
  <si>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</si>
  <si>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</si>
  <si>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</si>
  <si>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</si>
  <si>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</si>
  <si>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</si>
  <si>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</si>
  <si>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</si>
  <si>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</si>
  <si>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</si>
  <si>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</si>
  <si>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</si>
  <si>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</si>
  <si>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</si>
  <si>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</si>
  <si>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</si>
  <si>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</si>
  <si>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</si>
  <si>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</si>
  <si>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</si>
  <si>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</si>
  <si>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</si>
  <si>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</si>
  <si>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</si>
  <si>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</si>
  <si>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</si>
  <si>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</si>
  <si>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</si>
  <si>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</si>
  <si>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</si>
  <si>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</si>
  <si>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</si>
  <si>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</si>
  <si>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</si>
  <si>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</si>
  <si>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</si>
  <si>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</si>
  <si>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</si>
  <si>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</si>
  <si>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</si>
  <si>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</si>
  <si>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</si>
  <si>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</si>
  <si>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</si>
  <si>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</si>
  <si>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</si>
  <si>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</si>
  <si>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</si>
  <si>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</si>
  <si>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</si>
  <si>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</si>
  <si>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</si>
  <si>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</si>
  <si>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</si>
  <si>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</si>
  <si>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</si>
  <si>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</si>
  <si>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</si>
  <si>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</si>
  <si>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</si>
  <si>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</si>
  <si>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</si>
  <si>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</si>
  <si>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</si>
  <si>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</si>
  <si>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</si>
  <si>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</si>
  <si>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</si>
  <si>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</si>
  <si>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</si>
  <si>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</si>
  <si>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</si>
  <si>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</si>
  <si>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</si>
  <si>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</si>
  <si>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</si>
  <si>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</si>
  <si>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</si>
  <si>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</si>
  <si>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</si>
  <si>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</si>
  <si>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</si>
  <si>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</si>
  <si>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</si>
  <si>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</si>
  <si>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</si>
  <si>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</si>
  <si>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</si>
  <si>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</si>
  <si>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</si>
  <si>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</si>
  <si>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</si>
  <si>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</si>
  <si>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</si>
  <si>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</si>
  <si>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</si>
  <si>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</si>
  <si>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</si>
  <si>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</si>
  <si>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</si>
  <si>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</si>
  <si>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</si>
  <si>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</si>
  <si>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</si>
  <si>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</si>
  <si>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</si>
  <si>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</si>
  <si>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</si>
  <si>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</si>
  <si>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</si>
  <si>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</si>
  <si>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</si>
  <si>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</si>
  <si>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</si>
  <si>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</si>
  <si>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</si>
  <si>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</si>
  <si>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</si>
  <si>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</si>
  <si>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</si>
  <si>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</si>
  <si>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</si>
  <si>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</si>
  <si>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</si>
  <si>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</si>
  <si>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</si>
  <si>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</si>
  <si>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</si>
  <si>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</si>
  <si>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</si>
  <si>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</si>
  <si>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</si>
  <si>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</si>
  <si>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</si>
  <si>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</si>
  <si>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</si>
  <si>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</si>
  <si>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</si>
  <si>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</si>
  <si>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</si>
  <si>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</si>
  <si>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</si>
  <si>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</si>
  <si>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</si>
  <si>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</si>
  <si>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</si>
  <si>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</si>
  <si>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</si>
  <si>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</si>
  <si>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</si>
  <si>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</si>
  <si>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</si>
  <si>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</si>
  <si>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</si>
  <si>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</si>
  <si>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</si>
  <si>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</si>
  <si>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</si>
  <si>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</si>
  <si>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</si>
  <si>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</si>
  <si>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</si>
  <si>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</si>
  <si>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</si>
  <si>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</si>
  <si>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</si>
  <si>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</si>
  <si>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</si>
  <si>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</si>
  <si>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</si>
  <si>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</si>
  <si>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</si>
  <si>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</si>
  <si>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</si>
  <si>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</si>
  <si>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</si>
  <si>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</si>
  <si>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</si>
  <si>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</si>
  <si>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</si>
  <si>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</si>
  <si>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</si>
  <si>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</si>
  <si>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</si>
  <si>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</si>
  <si>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</si>
  <si>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</si>
  <si>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</si>
  <si>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</si>
  <si>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</si>
  <si>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</si>
  <si>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</si>
  <si>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</si>
  <si>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</si>
  <si>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</si>
  <si>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</si>
  <si>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</si>
  <si>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</si>
  <si>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</si>
  <si>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</si>
  <si>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</si>
  <si>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</si>
  <si>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</si>
  <si>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</si>
  <si>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</si>
  <si>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</si>
  <si>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</si>
  <si>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</si>
  <si>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</si>
  <si>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</si>
  <si>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</si>
  <si>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</si>
  <si>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</si>
  <si>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</si>
  <si>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</si>
  <si>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</si>
  <si>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</si>
  <si>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</si>
  <si>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</si>
  <si>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</si>
  <si>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</si>
  <si>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</si>
  <si>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</si>
  <si>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</si>
  <si>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</si>
  <si>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</si>
  <si>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</si>
  <si>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</si>
  <si>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</si>
  <si>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</si>
  <si>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</si>
  <si>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</si>
  <si>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</si>
  <si>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</si>
  <si>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</si>
  <si>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</si>
  <si>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</si>
  <si>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</si>
  <si>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</si>
  <si>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</si>
  <si>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</si>
  <si>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</si>
  <si>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</si>
  <si>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</si>
  <si>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</si>
  <si>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</si>
  <si>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</si>
  <si>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</si>
  <si>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</si>
  <si>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</si>
  <si>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</si>
  <si>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</si>
  <si>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</si>
  <si>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</si>
  <si>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</si>
  <si>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</si>
  <si>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</si>
  <si>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</si>
  <si>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</si>
  <si>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</si>
  <si>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</si>
  <si>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</si>
  <si>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</si>
  <si>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</si>
  <si>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</si>
  <si>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</si>
  <si>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</si>
  <si>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</si>
  <si>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</si>
  <si>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</si>
  <si>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</si>
  <si>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</si>
  <si>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</si>
  <si>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</si>
  <si>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</si>
  <si>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</si>
  <si>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</si>
  <si>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</si>
  <si>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</si>
  <si>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</si>
  <si>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</si>
  <si>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</si>
  <si>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</si>
  <si>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</si>
  <si>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</si>
  <si>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</si>
  <si>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</si>
  <si>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</si>
  <si>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</si>
  <si>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</si>
  <si>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</si>
  <si>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</si>
  <si>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</si>
  <si>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</si>
  <si>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</si>
  <si>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</si>
  <si>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</si>
  <si>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</si>
  <si>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</si>
  <si>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</si>
  <si>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</si>
  <si>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</si>
  <si>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</si>
  <si>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</si>
  <si>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</si>
  <si>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</si>
  <si>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</si>
  <si>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</si>
  <si>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</si>
  <si>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</si>
  <si>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</si>
  <si>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</si>
  <si>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</si>
  <si>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</si>
  <si>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</si>
  <si>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</si>
  <si>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</si>
  <si>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</si>
  <si>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</si>
  <si>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</si>
  <si>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</si>
  <si>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</si>
  <si>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</si>
  <si>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</si>
  <si>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</si>
  <si>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</si>
  <si>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</si>
  <si>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</si>
  <si>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</si>
  <si>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</si>
  <si>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</si>
  <si>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</si>
  <si>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</si>
  <si>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</si>
  <si>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</si>
  <si>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</si>
  <si>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</si>
  <si>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</si>
  <si>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</si>
  <si>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</si>
  <si>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</si>
  <si>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</si>
  <si>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</si>
  <si>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</si>
  <si>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</si>
  <si>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</si>
  <si>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</si>
  <si>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</si>
  <si>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</si>
  <si>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</si>
  <si>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</si>
  <si>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</si>
  <si>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</si>
  <si>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</si>
  <si>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</si>
  <si>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</si>
  <si>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</si>
  <si>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</si>
  <si>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</si>
  <si>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</si>
  <si>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</si>
  <si>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</si>
  <si>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</si>
  <si>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</si>
  <si>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</si>
  <si>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</si>
  <si>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</si>
  <si>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</si>
  <si>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</si>
  <si>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</si>
  <si>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</si>
  <si>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</si>
  <si>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</si>
  <si>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</si>
  <si>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</si>
  <si>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</si>
  <si>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</si>
  <si>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</si>
  <si>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</si>
  <si>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</si>
  <si>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</si>
  <si>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</si>
  <si>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</si>
  <si>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</si>
  <si>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</si>
  <si>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</si>
  <si>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</si>
  <si>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</si>
  <si>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</si>
  <si>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</si>
  <si>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</si>
  <si>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</si>
  <si>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</si>
  <si>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</si>
  <si>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</si>
  <si>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</si>
  <si>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</si>
  <si>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</si>
  <si>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</si>
  <si>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</si>
  <si>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</si>
  <si>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</si>
  <si>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</si>
  <si>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</si>
  <si>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</si>
  <si>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</si>
  <si>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</si>
  <si>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</si>
  <si>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</si>
  <si>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</si>
  <si>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</si>
  <si>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</si>
  <si>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</si>
  <si>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</si>
  <si>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</si>
  <si>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</si>
  <si>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</si>
  <si>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</si>
  <si>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</si>
  <si>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</si>
  <si>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</si>
  <si>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</si>
  <si>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</si>
  <si>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</si>
  <si>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</si>
  <si>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</si>
  <si>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</si>
  <si>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</si>
  <si>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</si>
  <si>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</si>
  <si>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</si>
  <si>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</si>
  <si>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</si>
  <si>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</si>
  <si>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</si>
  <si>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</si>
  <si>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</si>
  <si>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</si>
  <si>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</si>
  <si>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</si>
  <si>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</si>
  <si>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</si>
  <si>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</si>
  <si>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</si>
  <si>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</si>
  <si>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</si>
  <si>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</si>
  <si>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</si>
  <si>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</si>
  <si>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</si>
  <si>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</si>
  <si>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</si>
  <si>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</si>
  <si>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</si>
  <si>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</si>
  <si>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</si>
  <si>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</si>
  <si>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</si>
  <si>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</si>
  <si>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</si>
  <si>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</si>
  <si>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</si>
  <si>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</si>
  <si>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</si>
  <si>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</si>
  <si>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</si>
  <si>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</si>
  <si>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</si>
  <si>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</si>
  <si>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</si>
  <si>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</si>
  <si>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</si>
  <si>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</si>
  <si>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</si>
  <si>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</si>
  <si>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</si>
  <si>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</si>
  <si>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</si>
  <si>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</si>
  <si>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</si>
  <si>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</si>
  <si>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</si>
  <si>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</si>
  <si>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</si>
  <si>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</si>
  <si>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</si>
  <si>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</si>
  <si>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</si>
  <si>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</si>
  <si>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</si>
  <si>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</si>
  <si>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</si>
  <si>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</si>
  <si>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</si>
  <si>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</si>
  <si>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</si>
  <si>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</si>
  <si>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</si>
  <si>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</si>
  <si>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</si>
  <si>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</si>
  <si>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</si>
  <si>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</si>
  <si>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</si>
  <si>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</si>
  <si>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</si>
  <si>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</si>
  <si>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</si>
  <si>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</si>
  <si>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</si>
  <si>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</si>
  <si>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</si>
  <si>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</si>
  <si>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</si>
  <si>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</si>
  <si>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</si>
  <si>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</si>
  <si>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</si>
  <si>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</si>
  <si>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</si>
  <si>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</si>
  <si>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</si>
  <si>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</si>
  <si>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</si>
  <si>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</si>
  <si>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</si>
  <si>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</si>
  <si>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</si>
  <si>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</si>
  <si>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</si>
  <si>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</si>
  <si>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</si>
  <si>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</si>
  <si>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</si>
  <si>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</si>
  <si>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</si>
  <si>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</si>
  <si>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</si>
  <si>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</si>
  <si>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</si>
  <si>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</si>
  <si>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</si>
  <si>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</si>
  <si>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</si>
  <si>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</si>
  <si>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</si>
  <si>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</si>
  <si>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</si>
  <si>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</si>
  <si>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</si>
  <si>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</si>
  <si>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</si>
  <si>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</si>
  <si>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</si>
  <si>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</si>
  <si>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</si>
  <si>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</si>
  <si>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</si>
  <si>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</si>
  <si>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</si>
  <si>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</si>
  <si>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</si>
  <si>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</si>
  <si>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</si>
  <si>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</si>
  <si>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</si>
  <si>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</si>
  <si>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</si>
  <si>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</si>
  <si>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</si>
  <si>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</si>
  <si>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</si>
  <si>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</si>
  <si>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</si>
  <si>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</si>
  <si>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</si>
  <si>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</si>
  <si>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</si>
  <si>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</si>
  <si>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</si>
  <si>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</si>
  <si>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</si>
  <si>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</si>
  <si>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</si>
  <si>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</si>
  <si>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</si>
  <si>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</si>
  <si>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</si>
  <si>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</si>
  <si>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</si>
  <si>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</si>
  <si>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</si>
  <si>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</si>
  <si>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</si>
  <si>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</si>
  <si>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</si>
  <si>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</si>
  <si>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</si>
  <si>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</si>
  <si>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</si>
  <si>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</si>
  <si>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</si>
  <si>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</si>
  <si>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</si>
  <si>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</si>
  <si>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</si>
  <si>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</si>
  <si>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</si>
  <si>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</si>
  <si>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</si>
  <si>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</si>
  <si>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</si>
  <si>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</si>
  <si>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</si>
  <si>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</si>
  <si>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</si>
  <si>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</si>
  <si>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</si>
  <si>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</si>
  <si>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</si>
  <si>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</si>
  <si>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</si>
  <si>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</si>
  <si>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</si>
  <si>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</si>
  <si>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</si>
  <si>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</si>
  <si>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</si>
  <si>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</si>
  <si>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</si>
  <si>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</si>
  <si>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</si>
  <si>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</si>
  <si>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</si>
  <si>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</si>
  <si>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</si>
  <si>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</si>
  <si>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</si>
  <si>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</si>
  <si>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</si>
  <si>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</si>
  <si>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</si>
  <si>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</si>
  <si>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</si>
  <si>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</si>
  <si>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</si>
  <si>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</si>
  <si>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</si>
  <si>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</si>
  <si>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</si>
  <si>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</si>
  <si>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</si>
  <si>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</si>
  <si>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</si>
  <si>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</si>
  <si>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</si>
  <si>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</si>
  <si>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</si>
  <si>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</si>
  <si>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</si>
  <si>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</si>
  <si>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</si>
  <si>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</si>
  <si>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</si>
  <si>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</si>
  <si>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</si>
  <si>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</si>
  <si>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</si>
  <si>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</si>
  <si>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</si>
  <si>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</si>
  <si>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</si>
  <si>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</si>
  <si>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</si>
  <si>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</si>
  <si>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</si>
  <si>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</si>
  <si>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</si>
  <si>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</si>
  <si>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</si>
  <si>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</si>
  <si>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</si>
  <si>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</si>
  <si>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</si>
  <si>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</si>
  <si>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</si>
  <si>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</si>
  <si>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</si>
  <si>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</si>
  <si>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</si>
  <si>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</si>
  <si>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</si>
  <si>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</si>
  <si>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</si>
  <si>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</si>
  <si>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</si>
  <si>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</si>
  <si>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</si>
  <si>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</si>
  <si>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</si>
  <si>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</si>
  <si>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</si>
  <si>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</si>
  <si>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</si>
  <si>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</si>
  <si>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</si>
  <si>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</si>
  <si>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</si>
  <si>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</si>
  <si>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</si>
  <si>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</si>
  <si>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</si>
  <si>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</si>
  <si>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</si>
  <si>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</si>
  <si>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</si>
  <si>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</si>
  <si>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</si>
  <si>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</si>
  <si>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</si>
  <si>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</si>
  <si>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</si>
  <si>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</si>
  <si>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</si>
  <si>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</si>
  <si>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</si>
  <si>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</si>
  <si>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</si>
  <si>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</si>
  <si>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</si>
  <si>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</si>
  <si>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</si>
  <si>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</si>
  <si>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</si>
  <si>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</si>
  <si>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</si>
  <si>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</si>
  <si>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</si>
  <si>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</si>
  <si>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</si>
  <si>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</si>
  <si>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</si>
  <si>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</si>
  <si>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</si>
  <si>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</si>
  <si>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</si>
  <si>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</si>
  <si>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</si>
  <si>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</si>
  <si>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</si>
  <si>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</si>
  <si>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</si>
  <si>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</si>
  <si>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</si>
  <si>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</si>
  <si>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</si>
  <si>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</si>
  <si>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</si>
  <si>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</si>
  <si>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</si>
  <si>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</si>
  <si>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</si>
  <si>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</si>
  <si>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</si>
  <si>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</si>
  <si>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</si>
  <si>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</si>
  <si>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</si>
  <si>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</si>
  <si>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</si>
  <si>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</si>
  <si>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</si>
  <si>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</si>
  <si>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</si>
  <si>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</si>
  <si>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</si>
  <si>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</si>
  <si>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</si>
  <si>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</si>
  <si>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</si>
  <si>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</si>
  <si>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</si>
  <si>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</si>
  <si>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</si>
  <si>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</si>
  <si>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</si>
  <si>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</si>
  <si>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</si>
  <si>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</si>
  <si>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</si>
  <si>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</si>
  <si>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</si>
  <si>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</si>
  <si>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</si>
  <si>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</si>
  <si>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</si>
  <si>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</si>
  <si>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</si>
  <si>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</si>
  <si>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</si>
  <si>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</si>
  <si>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</si>
  <si>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</si>
  <si>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</si>
  <si>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</si>
  <si>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</si>
  <si>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</si>
  <si>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</si>
  <si>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</si>
  <si>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</si>
  <si>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</si>
  <si>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</si>
  <si>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</si>
  <si>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</si>
  <si>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</si>
  <si>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</si>
  <si>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</si>
  <si>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</si>
  <si>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</si>
  <si>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</si>
  <si>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</si>
  <si>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</si>
  <si>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</si>
  <si>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</si>
  <si>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</si>
  <si>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</si>
  <si>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</si>
  <si>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</si>
  <si>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</si>
  <si>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</si>
  <si>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</si>
  <si>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</si>
  <si>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</si>
  <si>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</si>
  <si>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</si>
  <si>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</si>
  <si>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</si>
  <si>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</si>
  <si>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</si>
  <si>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</si>
  <si>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</si>
  <si>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</si>
  <si>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</si>
  <si>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</si>
  <si>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</si>
  <si>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</si>
  <si>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</si>
  <si>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</si>
  <si>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</si>
  <si>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</si>
  <si>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</si>
  <si>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</si>
  <si>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</si>
  <si>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</si>
  <si>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</si>
  <si>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</si>
  <si>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</si>
  <si>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</si>
  <si>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</si>
  <si>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</si>
  <si>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</si>
  <si>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</si>
  <si>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</si>
  <si>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</si>
  <si>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</si>
  <si>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</si>
  <si>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</si>
  <si>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</si>
  <si>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</si>
  <si>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</si>
  <si>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</si>
  <si>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</si>
  <si>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</si>
  <si>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</si>
  <si>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</si>
  <si>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</si>
  <si>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</si>
  <si>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</si>
  <si>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</si>
  <si>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</si>
  <si>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</si>
  <si>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</si>
  <si>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</si>
  <si>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</si>
  <si>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</si>
  <si>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</si>
  <si>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</si>
  <si>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</si>
  <si>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</si>
  <si>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</si>
  <si>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</si>
  <si>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</si>
  <si>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</si>
  <si>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</si>
  <si>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</si>
  <si>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</si>
  <si>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</si>
  <si>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</si>
  <si>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</si>
  <si>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</si>
  <si>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</si>
  <si>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</si>
  <si>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</si>
  <si>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</si>
  <si>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</si>
  <si>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</si>
  <si>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</si>
  <si>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</si>
  <si>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</si>
  <si>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</si>
  <si>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</si>
  <si>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</si>
  <si>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</si>
  <si>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</si>
  <si>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</si>
  <si>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</si>
  <si>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</si>
  <si>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</si>
  <si>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</si>
  <si>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</si>
  <si>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</si>
  <si>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</si>
  <si>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</si>
  <si>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</si>
  <si>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</si>
  <si>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</si>
  <si>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</si>
  <si>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</si>
  <si>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</si>
  <si>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</si>
  <si>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</si>
  <si>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</si>
  <si>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</si>
  <si>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</si>
  <si>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</si>
  <si>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</si>
  <si>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</si>
  <si>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</si>
  <si>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</si>
  <si>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</si>
  <si>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</si>
  <si>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</si>
  <si>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</si>
  <si>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</si>
  <si>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</si>
  <si>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</si>
  <si>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</si>
  <si>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</si>
  <si>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</si>
  <si>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</si>
  <si>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</si>
  <si>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</si>
  <si>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</si>
  <si>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</si>
  <si>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</si>
  <si>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</si>
  <si>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</si>
  <si>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</si>
  <si>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</si>
  <si>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</si>
  <si>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</si>
  <si>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</si>
  <si>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</si>
  <si>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</si>
  <si>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</si>
  <si>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</si>
  <si>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</si>
  <si>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</si>
  <si>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</si>
  <si>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</si>
  <si>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</si>
  <si>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</si>
  <si>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</si>
  <si>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</si>
  <si>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</si>
  <si>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</si>
  <si>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</si>
  <si>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</si>
  <si>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</si>
  <si>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</si>
  <si>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</si>
  <si>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</si>
  <si>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</si>
  <si>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</si>
  <si>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</si>
  <si>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</si>
  <si>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</si>
  <si>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</si>
  <si>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</si>
  <si>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</si>
  <si>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</si>
  <si>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</si>
  <si>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</si>
  <si>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</si>
  <si>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</si>
  <si>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</si>
  <si>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</si>
  <si>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</si>
  <si>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</si>
  <si>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</si>
  <si>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</si>
  <si>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</si>
  <si>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</si>
  <si>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</si>
  <si>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</si>
  <si>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</si>
  <si>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</si>
  <si>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</si>
  <si>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</si>
  <si>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</si>
  <si>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</si>
  <si>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</si>
  <si>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</si>
  <si>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</si>
  <si>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</si>
  <si>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</si>
  <si>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</si>
  <si>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</si>
  <si>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</si>
  <si>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</si>
  <si>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</si>
  <si>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</si>
  <si>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</si>
  <si>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</si>
  <si>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</si>
  <si>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</si>
  <si>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</si>
  <si>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</si>
  <si>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</si>
  <si>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</si>
  <si>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</si>
  <si>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</si>
  <si>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</si>
  <si>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</si>
  <si>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</si>
  <si>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</si>
  <si>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</si>
  <si>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</si>
  <si>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</si>
  <si>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</si>
  <si>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</si>
  <si>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</si>
  <si>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</si>
  <si>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</si>
  <si>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</si>
  <si>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</si>
  <si>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</si>
  <si>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</si>
  <si>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</si>
  <si>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</si>
  <si>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</si>
  <si>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</si>
  <si>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</si>
  <si>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</si>
  <si>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</si>
  <si>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</si>
  <si>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</si>
  <si>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</si>
  <si>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</si>
  <si>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</si>
  <si>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</si>
  <si>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</si>
  <si>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</si>
  <si>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</si>
  <si>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</si>
  <si>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</si>
  <si>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</si>
  <si>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</si>
  <si>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</si>
  <si>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</si>
  <si>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</si>
  <si>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</si>
  <si>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</si>
  <si>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</si>
  <si>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</si>
  <si>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</si>
  <si>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</si>
  <si>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</si>
  <si>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</si>
  <si>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</si>
  <si>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</si>
  <si>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</si>
  <si>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</si>
  <si>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</si>
  <si>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</si>
  <si>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</si>
  <si>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</si>
  <si>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</si>
  <si>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</si>
  <si>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</si>
  <si>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</si>
  <si>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</si>
  <si>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</si>
  <si>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</si>
  <si>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</si>
  <si>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</si>
  <si>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</si>
  <si>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</si>
  <si>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</si>
  <si>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</si>
  <si>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</si>
  <si>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</si>
  <si>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</si>
  <si>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</si>
  <si>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</si>
  <si>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</si>
  <si>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</si>
  <si>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</si>
  <si>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</si>
  <si>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</si>
  <si>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</si>
  <si>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</si>
  <si>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</si>
  <si>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</si>
  <si>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</si>
  <si>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</si>
  <si>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</si>
  <si>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</si>
  <si>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</si>
  <si>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</si>
  <si>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</si>
  <si>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</si>
  <si>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</si>
  <si>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</si>
  <si>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</si>
  <si>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</si>
  <si>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</si>
  <si>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</si>
  <si>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</si>
  <si>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</si>
  <si>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</si>
  <si>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</si>
  <si>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</si>
  <si>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</si>
  <si>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</si>
  <si>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</si>
  <si>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</si>
  <si>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</si>
  <si>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</si>
  <si>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</si>
  <si>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</si>
  <si>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</si>
  <si>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</si>
  <si>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</si>
  <si>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</si>
  <si>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</si>
  <si>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</si>
  <si>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</si>
  <si>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</si>
  <si>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</si>
  <si>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</si>
  <si>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</si>
  <si>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</si>
  <si>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</si>
  <si>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</si>
  <si>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</si>
  <si>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</si>
  <si>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</si>
  <si>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</si>
  <si>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</si>
  <si>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</si>
  <si>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</si>
  <si>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</si>
  <si>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</si>
  <si>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</si>
  <si>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</si>
  <si>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</si>
  <si>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</si>
  <si>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</si>
  <si>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</si>
  <si>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</si>
  <si>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</si>
  <si>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</si>
  <si>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</si>
  <si>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</si>
  <si>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</si>
  <si>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</si>
  <si>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</si>
  <si>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</si>
  <si>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</si>
  <si>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</si>
  <si>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</si>
  <si>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</si>
  <si>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</si>
  <si>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</si>
  <si>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</si>
  <si>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</si>
  <si>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</si>
  <si>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</si>
  <si>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</si>
  <si>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</si>
  <si>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</si>
  <si>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</si>
  <si>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</si>
  <si>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</si>
  <si>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</si>
  <si>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</si>
  <si>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</si>
  <si>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</si>
  <si>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</si>
  <si>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</si>
  <si>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</si>
  <si>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</si>
  <si>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</si>
  <si>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</si>
  <si>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</si>
  <si>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</si>
  <si>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</si>
  <si>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</si>
  <si>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</si>
  <si>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</si>
  <si>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</si>
  <si>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</si>
  <si>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</si>
  <si>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</si>
  <si>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</si>
  <si>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</si>
  <si>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</si>
  <si>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</si>
  <si>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</si>
  <si>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</si>
  <si>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</si>
  <si>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</si>
  <si>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</si>
  <si>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</si>
  <si>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</si>
  <si>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</si>
  <si>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</si>
  <si>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</si>
  <si>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</si>
  <si>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</si>
  <si>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</si>
  <si>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</si>
  <si>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</si>
  <si>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</si>
  <si>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</si>
  <si>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</si>
  <si>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</si>
  <si>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</si>
  <si>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</si>
  <si>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</si>
  <si>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</si>
  <si>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</si>
  <si>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</si>
  <si>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</si>
  <si>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</si>
  <si>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</si>
  <si>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</si>
  <si>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</si>
  <si>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</si>
  <si>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</si>
  <si>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</si>
  <si>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</si>
  <si>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</si>
  <si>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</si>
  <si>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</si>
  <si>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</si>
  <si>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</si>
  <si>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</si>
  <si>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</si>
  <si>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</si>
  <si>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</si>
  <si>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</si>
  <si>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</si>
  <si>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</si>
  <si>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</si>
  <si>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</si>
  <si>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</si>
  <si>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</si>
  <si>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</si>
  <si>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</si>
  <si>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</si>
  <si>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</si>
  <si>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</si>
  <si>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</si>
  <si>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</si>
  <si>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</si>
  <si>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</si>
  <si>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</si>
  <si>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</si>
  <si>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</si>
  <si>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</si>
  <si>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</si>
  <si>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</si>
  <si>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</si>
  <si>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</si>
  <si>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</si>
  <si>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</si>
  <si>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</si>
  <si>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</si>
  <si>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</si>
  <si>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</si>
  <si>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</si>
  <si>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</si>
  <si>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</si>
  <si>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</si>
  <si>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</si>
  <si>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</si>
  <si>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</si>
  <si>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</si>
  <si>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</si>
  <si>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</si>
  <si>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</si>
  <si>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</si>
  <si>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</si>
  <si>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</si>
  <si>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</si>
  <si>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</si>
  <si>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</si>
  <si>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</si>
  <si>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</si>
  <si>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</si>
  <si>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</si>
  <si>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</si>
  <si>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</si>
  <si>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</si>
  <si>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</si>
  <si>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</si>
  <si>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</si>
  <si>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</si>
  <si>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</si>
  <si>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</si>
  <si>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</si>
  <si>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</si>
  <si>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</si>
  <si>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</si>
  <si>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</si>
  <si>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</si>
  <si>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</si>
  <si>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</si>
  <si>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</si>
  <si>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</si>
  <si>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</si>
  <si>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</si>
  <si>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</si>
  <si>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</si>
  <si>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</si>
  <si>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</si>
  <si>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</si>
  <si>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</si>
  <si>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</si>
  <si>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</si>
  <si>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</si>
  <si>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</si>
  <si>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</si>
  <si>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</si>
  <si>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</si>
  <si>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</si>
  <si>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</si>
  <si>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</si>
  <si>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</si>
  <si>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</si>
  <si>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</si>
  <si>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</si>
  <si>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</si>
  <si>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</si>
  <si>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</si>
  <si>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</si>
  <si>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</si>
  <si>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</si>
  <si>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</si>
  <si>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</si>
  <si>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</si>
  <si>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</si>
  <si>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</si>
  <si>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</si>
  <si>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</si>
  <si>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</si>
  <si>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</si>
  <si>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</si>
  <si>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</si>
  <si>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</si>
  <si>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</si>
  <si>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</si>
  <si>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</si>
  <si>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</si>
  <si>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</si>
  <si>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</si>
  <si>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</si>
  <si>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</si>
  <si>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</si>
  <si>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</si>
  <si>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</si>
  <si>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</si>
  <si>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</si>
  <si>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</si>
  <si>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</si>
  <si>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</si>
  <si>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</si>
  <si>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</si>
  <si>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</si>
  <si>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</si>
  <si>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</si>
  <si>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</si>
  <si>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</si>
  <si>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</si>
  <si>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</si>
  <si>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</si>
  <si>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</si>
  <si>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</si>
  <si>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</si>
  <si>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</si>
  <si>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</si>
  <si>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</si>
  <si>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</si>
  <si>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</si>
  <si>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</si>
  <si>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</si>
  <si>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</si>
  <si>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</si>
  <si>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</si>
  <si>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</si>
  <si>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</si>
  <si>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</si>
  <si>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</si>
  <si>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</si>
  <si>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</si>
  <si>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</si>
  <si>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</si>
  <si>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</si>
  <si>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</si>
  <si>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</si>
  <si>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</si>
  <si>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</si>
  <si>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</si>
  <si>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</si>
  <si>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</si>
  <si>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</si>
  <si>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</si>
  <si>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</si>
  <si>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</si>
  <si>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</si>
  <si>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</si>
  <si>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</si>
  <si>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</si>
  <si>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</si>
  <si>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</si>
  <si>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</si>
  <si>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</si>
  <si>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</si>
  <si>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</si>
  <si>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</si>
  <si>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</si>
  <si>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</si>
  <si>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</si>
  <si>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</si>
  <si>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</si>
  <si>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</si>
  <si>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</si>
  <si>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</si>
  <si>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</si>
  <si>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</si>
  <si>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</si>
  <si>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</si>
  <si>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</si>
  <si>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</si>
  <si>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</si>
  <si>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</si>
  <si>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</si>
  <si>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</si>
  <si>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</si>
  <si>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</si>
  <si>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</si>
  <si>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</si>
  <si>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</si>
  <si>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</si>
  <si>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</si>
  <si>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</si>
  <si>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</si>
  <si>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</si>
  <si>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</si>
  <si>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</si>
  <si>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</si>
  <si>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</si>
  <si>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</si>
  <si>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</si>
  <si>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</si>
  <si>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</si>
  <si>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</si>
  <si>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</si>
  <si>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</si>
  <si>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</si>
  <si>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</si>
  <si>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</si>
  <si>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</si>
  <si>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</si>
  <si>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</si>
  <si>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</si>
  <si>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</si>
  <si>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</si>
  <si>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</si>
  <si>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</si>
  <si>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</si>
  <si>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</si>
  <si>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</si>
  <si>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</si>
  <si>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</si>
  <si>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</si>
  <si>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</si>
  <si>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</si>
  <si>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</si>
  <si>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</si>
  <si>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</si>
  <si>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</si>
  <si>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</si>
  <si>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</si>
  <si>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</si>
  <si>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</si>
  <si>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</si>
  <si>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</si>
  <si>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</si>
  <si>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</si>
  <si>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</si>
  <si>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</si>
  <si>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</si>
  <si>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</si>
  <si>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</si>
  <si>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</si>
  <si>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</si>
  <si>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</si>
  <si>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</si>
  <si>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</si>
  <si>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</si>
  <si>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</si>
  <si>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</si>
  <si>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</si>
  <si>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</si>
  <si>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</si>
  <si>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</si>
  <si>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</si>
  <si>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</si>
  <si>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</si>
  <si>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</si>
  <si>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</si>
  <si>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</si>
  <si>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</si>
  <si>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</si>
  <si>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</si>
  <si>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</si>
  <si>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</si>
  <si>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</si>
  <si>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</si>
  <si>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</si>
  <si>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</si>
  <si>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</si>
  <si>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</si>
  <si>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</si>
  <si>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</si>
  <si>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</si>
  <si>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</si>
  <si>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</si>
  <si>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</si>
  <si>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</si>
  <si>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</si>
  <si>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</si>
  <si>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</si>
  <si>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</si>
  <si>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</si>
  <si>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</si>
  <si>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</si>
  <si>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</si>
  <si>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</si>
  <si>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</si>
  <si>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</si>
  <si>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</si>
  <si>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</si>
  <si>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</si>
  <si>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</si>
  <si>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</si>
  <si>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</si>
  <si>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</si>
  <si>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</si>
  <si>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</si>
  <si>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</si>
  <si>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</si>
  <si>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</si>
  <si>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</si>
  <si>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</si>
  <si>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</si>
  <si>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</si>
  <si>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</si>
  <si>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</si>
  <si>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</si>
  <si>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</si>
  <si>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</si>
  <si>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</si>
  <si>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</si>
  <si>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</si>
  <si>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</si>
  <si>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</si>
  <si>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</si>
  <si>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</si>
  <si>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</si>
  <si>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</si>
  <si>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</si>
  <si>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</si>
  <si>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</si>
  <si>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</si>
  <si>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</si>
  <si>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</si>
  <si>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</si>
  <si>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</si>
  <si>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</si>
  <si>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</si>
  <si>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</si>
  <si>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</si>
  <si>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</si>
  <si>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</si>
  <si>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</si>
  <si>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</si>
  <si>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</si>
  <si>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</si>
  <si>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</si>
  <si>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</si>
  <si>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</si>
  <si>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</si>
  <si>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</si>
  <si>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</si>
  <si>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</si>
  <si>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</si>
  <si>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</si>
  <si>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</si>
  <si>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</si>
  <si>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</si>
  <si>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</si>
  <si>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</si>
  <si>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</si>
  <si>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</si>
  <si>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</si>
  <si>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</si>
  <si>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</si>
  <si>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</si>
  <si>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</si>
  <si>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</si>
  <si>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</si>
  <si>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</si>
  <si>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</si>
  <si>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</si>
  <si>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</si>
  <si>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</si>
  <si>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</si>
  <si>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</si>
  <si>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</si>
  <si>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</si>
  <si>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</si>
  <si>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</si>
  <si>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</si>
  <si>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</si>
  <si>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</si>
  <si>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</si>
  <si>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</si>
  <si>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</si>
  <si>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</si>
  <si>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</si>
  <si>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</si>
  <si>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</si>
  <si>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</si>
  <si>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</si>
  <si>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</si>
  <si>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</si>
  <si>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</si>
  <si>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</si>
  <si>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</si>
  <si>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</si>
  <si>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</si>
  <si>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</si>
  <si>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</si>
  <si>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</si>
  <si>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</si>
  <si>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</si>
  <si>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</si>
  <si>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</si>
  <si>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</si>
  <si>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</si>
  <si>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</si>
  <si>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</si>
  <si>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</si>
  <si>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</si>
  <si>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</si>
  <si>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</si>
  <si>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</si>
  <si>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</si>
  <si>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</si>
  <si>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</si>
  <si>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</si>
  <si>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</si>
  <si>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</si>
  <si>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</si>
  <si>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</si>
  <si>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</si>
  <si>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</si>
  <si>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</si>
  <si>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</si>
  <si>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</si>
  <si>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</si>
  <si>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</si>
  <si>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</si>
  <si>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</si>
  <si>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</si>
  <si>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</si>
  <si>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</si>
  <si>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</si>
  <si>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</si>
  <si>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</si>
  <si>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</si>
  <si>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</si>
  <si>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</si>
  <si>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</si>
  <si>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</si>
  <si>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</si>
  <si>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</si>
  <si>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</si>
  <si>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</si>
  <si>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</si>
  <si>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</si>
  <si>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</si>
  <si>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</si>
  <si>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</si>
  <si>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</si>
  <si>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</si>
  <si>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</si>
  <si>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</si>
  <si>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</si>
  <si>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</si>
  <si>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</si>
  <si>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</si>
  <si>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</si>
  <si>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</si>
  <si>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</si>
  <si>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</si>
  <si>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</si>
  <si>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</si>
  <si>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</si>
  <si>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</si>
  <si>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</si>
  <si>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</si>
  <si>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</si>
  <si>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</si>
  <si>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</si>
  <si>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</si>
  <si>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</si>
  <si>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</si>
  <si>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</si>
  <si>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</si>
  <si>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</si>
  <si>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</si>
  <si>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</si>
  <si>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</si>
  <si>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</si>
  <si>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</si>
  <si>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</si>
  <si>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</si>
  <si>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</si>
  <si>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</si>
  <si>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</si>
  <si>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</si>
  <si>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</si>
  <si>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</si>
  <si>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</si>
  <si>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</si>
  <si>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</si>
  <si>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</si>
  <si>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</si>
  <si>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</si>
  <si>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</si>
  <si>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</si>
  <si>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</si>
  <si>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</si>
  <si>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</si>
  <si>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</si>
  <si>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</si>
  <si>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</si>
  <si>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</si>
  <si>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</si>
  <si>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</si>
  <si>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</si>
  <si>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</si>
  <si>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</si>
  <si>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</si>
  <si>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</si>
  <si>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</si>
  <si>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</si>
  <si>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</si>
  <si>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</si>
  <si>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</si>
  <si>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</si>
  <si>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</si>
  <si>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</si>
  <si>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</si>
  <si>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</si>
  <si>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</si>
  <si>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</si>
  <si>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</si>
  <si>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</si>
  <si>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</si>
  <si>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</si>
  <si>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</si>
  <si>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</si>
  <si>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</si>
  <si>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</si>
  <si>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</si>
  <si>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</si>
  <si>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</si>
  <si>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</si>
  <si>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</si>
  <si>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</si>
  <si>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</si>
  <si>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</si>
  <si>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</si>
  <si>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</si>
  <si>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</si>
  <si>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</si>
  <si>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</si>
  <si>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</si>
  <si>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</si>
  <si>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</si>
  <si>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</si>
  <si>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</si>
  <si>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</si>
  <si>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</si>
  <si>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</si>
  <si>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</si>
  <si>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</si>
  <si>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</si>
  <si>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</si>
  <si>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</si>
  <si>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</si>
  <si>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</si>
  <si>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</si>
  <si>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</si>
  <si>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</si>
  <si>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</si>
  <si>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</si>
  <si>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</si>
  <si>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</si>
  <si>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</si>
  <si>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</si>
  <si>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</si>
  <si>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</si>
  <si>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</si>
  <si>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</si>
  <si>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</si>
  <si>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</si>
  <si>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</si>
  <si>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</si>
  <si>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</si>
  <si>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</si>
  <si>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</si>
  <si>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</si>
  <si>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</si>
  <si>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</si>
  <si>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</si>
  <si>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</si>
  <si>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</si>
  <si>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</si>
  <si>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</si>
  <si>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</si>
  <si>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</si>
  <si>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</si>
  <si>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</si>
  <si>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</si>
  <si>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</si>
  <si>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</si>
  <si>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</si>
  <si>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</si>
  <si>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</si>
  <si>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</si>
  <si>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</si>
  <si>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</si>
  <si>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</si>
  <si>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</si>
  <si>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</si>
  <si>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</si>
  <si>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</si>
  <si>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</si>
  <si>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</si>
  <si>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</si>
  <si>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</si>
  <si>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</si>
  <si>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</si>
  <si>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</si>
  <si>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</si>
  <si>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</si>
  <si>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</si>
  <si>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</si>
  <si>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</si>
  <si>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</si>
  <si>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</si>
  <si>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</si>
  <si>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</si>
  <si>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</si>
  <si>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</si>
  <si>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</si>
  <si>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</si>
  <si>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</si>
  <si>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</si>
  <si>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</si>
  <si>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</si>
  <si>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</si>
  <si>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</si>
  <si>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</si>
  <si>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</si>
  <si>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</si>
  <si>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</si>
  <si>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</si>
  <si>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</si>
  <si>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</si>
  <si>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</si>
  <si>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</si>
  <si>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</si>
  <si>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</si>
  <si>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</si>
  <si>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</si>
  <si>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</si>
  <si>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</si>
  <si>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</si>
  <si>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</si>
  <si>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</si>
  <si>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</si>
  <si>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</si>
  <si>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</si>
  <si>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</si>
  <si>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</si>
  <si>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</si>
  <si>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</si>
  <si>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</si>
  <si>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</si>
  <si>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</si>
  <si>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</si>
  <si>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</si>
  <si>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</si>
  <si>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</si>
  <si>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</si>
  <si>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</si>
  <si>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</si>
  <si>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</si>
  <si>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</si>
  <si>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</si>
  <si>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</si>
  <si>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</si>
  <si>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</si>
  <si>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</si>
  <si>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</si>
  <si>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</si>
  <si>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</si>
  <si>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</si>
  <si>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</si>
  <si>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</si>
  <si>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</si>
  <si>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</si>
  <si>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</si>
  <si>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</si>
  <si>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</si>
  <si>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</si>
  <si>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</si>
  <si>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</si>
  <si>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</si>
  <si>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</si>
  <si>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</si>
  <si>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</si>
  <si>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</si>
  <si>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</si>
  <si>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</si>
  <si>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</si>
  <si>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</si>
  <si>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</si>
  <si>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</si>
  <si>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</si>
  <si>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</si>
  <si>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</si>
  <si>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</si>
  <si>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</si>
  <si>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</si>
  <si>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</si>
  <si>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</si>
  <si>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</si>
  <si>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</si>
  <si>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</si>
  <si>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</si>
  <si>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</si>
  <si>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</si>
  <si>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</si>
  <si>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</si>
  <si>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</si>
  <si>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</si>
  <si>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</si>
  <si>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</si>
  <si>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</si>
  <si>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</si>
  <si>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</si>
  <si>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</si>
  <si>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</si>
  <si>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</si>
  <si>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</si>
  <si>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</si>
  <si>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</si>
  <si>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</si>
  <si>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</si>
  <si>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</si>
  <si>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</si>
  <si>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</si>
  <si>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</si>
  <si>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</si>
  <si>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</si>
  <si>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</si>
  <si>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</si>
  <si>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</si>
  <si>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</si>
  <si>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</si>
  <si>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</si>
  <si>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</si>
  <si>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</si>
  <si>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</si>
  <si>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</si>
  <si>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</si>
  <si>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</si>
  <si>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</si>
  <si>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</si>
  <si>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</si>
  <si>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</si>
  <si>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</si>
  <si>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</si>
  <si>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</si>
  <si>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</si>
  <si>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</si>
  <si>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</si>
  <si>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</si>
  <si>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</si>
  <si>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</si>
  <si>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</si>
  <si>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</si>
  <si>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</si>
  <si>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</si>
  <si>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</si>
  <si>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</si>
  <si>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</si>
  <si>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</si>
  <si>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</si>
  <si>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</si>
  <si>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</si>
  <si>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</si>
  <si>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</si>
  <si>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</si>
  <si>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</si>
  <si>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</si>
  <si>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</si>
  <si>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</si>
  <si>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</si>
  <si>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</si>
  <si>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</si>
  <si>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</si>
  <si>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</si>
  <si>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</si>
  <si>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</si>
  <si>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</si>
  <si>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</si>
  <si>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</si>
  <si>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</si>
  <si>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</si>
  <si>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</si>
  <si>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</si>
  <si>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</si>
  <si>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</si>
  <si>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</si>
  <si>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</si>
  <si>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</si>
  <si>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</si>
  <si>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</si>
  <si>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</si>
  <si>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</si>
  <si>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</si>
  <si>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</si>
  <si>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</si>
  <si>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</si>
  <si>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</si>
  <si>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</si>
  <si>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</si>
  <si>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</si>
  <si>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</si>
  <si>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</si>
  <si>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</si>
  <si>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</si>
  <si>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</si>
  <si>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</si>
  <si>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</si>
  <si>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</si>
  <si>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</si>
  <si>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</si>
  <si>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</si>
  <si>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</si>
  <si>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</si>
  <si>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</si>
  <si>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</si>
  <si>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</si>
  <si>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</si>
  <si>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</si>
  <si>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</si>
  <si>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</si>
  <si>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</si>
  <si>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</si>
  <si>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</si>
  <si>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</si>
  <si>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</si>
  <si>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</si>
  <si>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</si>
  <si>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</si>
  <si>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</si>
  <si>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</si>
  <si>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</si>
  <si>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</si>
  <si>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</si>
  <si>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</si>
  <si>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</si>
  <si>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</si>
  <si>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</si>
  <si>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</si>
  <si>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</si>
  <si>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</si>
  <si>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</si>
  <si>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</si>
  <si>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</si>
  <si>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</si>
  <si>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</si>
  <si>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</si>
  <si>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</si>
  <si>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</si>
  <si>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</si>
  <si>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</si>
  <si>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</si>
  <si>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</si>
  <si>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</si>
  <si>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</si>
  <si>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</si>
  <si>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</si>
  <si>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</si>
  <si>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</si>
  <si>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</si>
  <si>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</si>
  <si>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</si>
  <si>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</si>
  <si>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</si>
  <si>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</si>
  <si>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</si>
  <si>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</si>
  <si>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</si>
  <si>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</si>
  <si>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</si>
  <si>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</si>
  <si>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</si>
  <si>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</si>
  <si>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</si>
  <si>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</si>
  <si>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</si>
  <si>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</si>
  <si>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</si>
  <si>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</si>
  <si>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</si>
  <si>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</si>
  <si>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</si>
  <si>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</si>
  <si>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</si>
  <si>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</si>
  <si>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</si>
  <si>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</si>
  <si>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</si>
  <si>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</si>
  <si>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</si>
  <si>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</si>
  <si>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</si>
  <si>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</si>
  <si>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</si>
  <si>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</si>
  <si>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</si>
  <si>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</si>
  <si>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</si>
  <si>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</si>
  <si>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</si>
  <si>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</si>
  <si>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</si>
  <si>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</si>
  <si>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</si>
  <si>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</si>
  <si>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</si>
  <si>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</si>
  <si>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</si>
  <si>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</si>
  <si>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</si>
  <si>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</si>
  <si>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</si>
  <si>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</si>
  <si>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</si>
  <si>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</si>
  <si>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</si>
  <si>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</si>
  <si>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</si>
  <si>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</si>
  <si>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</si>
  <si>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</si>
  <si>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</si>
  <si>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</si>
  <si>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</si>
  <si>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</si>
  <si>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</si>
  <si>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</si>
  <si>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</si>
  <si>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</si>
  <si>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</si>
  <si>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</si>
  <si>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</si>
  <si>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</si>
  <si>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</si>
  <si>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</si>
  <si>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</si>
  <si>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</si>
  <si>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</si>
  <si>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</si>
  <si>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</si>
  <si>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</si>
  <si>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</si>
  <si>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</si>
  <si>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</si>
  <si>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</si>
  <si>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</si>
  <si>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</si>
  <si>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</si>
  <si>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</si>
  <si>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</si>
  <si>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</si>
  <si>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</si>
  <si>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</si>
  <si>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</si>
  <si>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</si>
  <si>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</si>
  <si>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</si>
  <si>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</si>
  <si>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</si>
  <si>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</si>
  <si>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</si>
  <si>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</si>
  <si>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</si>
  <si>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</si>
  <si>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</si>
  <si>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</si>
  <si>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</si>
  <si>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</si>
  <si>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</si>
  <si>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</si>
  <si>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</si>
  <si>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</si>
  <si>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</si>
  <si>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</si>
  <si>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</si>
  <si>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</si>
  <si>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</si>
  <si>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</si>
  <si>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</si>
  <si>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</si>
  <si>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</si>
  <si>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</si>
  <si>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</si>
  <si>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</si>
  <si>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</si>
  <si>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</si>
  <si>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</si>
  <si>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</si>
  <si>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</si>
  <si>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</si>
  <si>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</si>
  <si>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</si>
  <si>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</si>
  <si>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</si>
  <si>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</si>
  <si>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</si>
  <si>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</si>
  <si>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</si>
  <si>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</si>
  <si>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</si>
  <si>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</si>
  <si>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</si>
  <si>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</si>
  <si>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</si>
  <si>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</si>
  <si>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</si>
  <si>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</si>
  <si>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</si>
  <si>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</si>
  <si>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</si>
  <si>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</si>
  <si>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</si>
  <si>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</si>
  <si>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</si>
  <si>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</si>
  <si>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</si>
  <si>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</si>
  <si>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</si>
  <si>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</si>
  <si>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</si>
  <si>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</si>
  <si>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</si>
  <si>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</si>
  <si>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</si>
  <si>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</si>
  <si>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</si>
  <si>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</si>
  <si>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</si>
  <si>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</si>
  <si>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</si>
  <si>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</si>
  <si>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</si>
  <si>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</si>
  <si>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</si>
  <si>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</si>
  <si>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</si>
  <si>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</si>
  <si>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</si>
  <si>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</si>
  <si>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</si>
  <si>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</si>
  <si>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</si>
  <si>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</si>
  <si>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</si>
  <si>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</si>
  <si>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</si>
  <si>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</si>
  <si>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</si>
  <si>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</si>
  <si>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</si>
  <si>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</si>
  <si>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</si>
  <si>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</si>
  <si>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</si>
  <si>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</si>
  <si>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</si>
  <si>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</si>
  <si>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</si>
  <si>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</si>
  <si>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</si>
  <si>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</si>
  <si>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</si>
  <si>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</si>
  <si>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</si>
  <si>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</si>
  <si>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</si>
  <si>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</si>
  <si>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</si>
  <si>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</si>
  <si>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</si>
  <si>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</si>
  <si>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</si>
  <si>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</si>
  <si>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</si>
  <si>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</si>
  <si>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</si>
  <si>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</si>
  <si>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</si>
  <si>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</si>
  <si>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</si>
  <si>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</si>
  <si>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</si>
  <si>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</si>
  <si>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</si>
  <si>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</si>
  <si>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</si>
  <si>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</si>
  <si>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</si>
  <si>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</si>
  <si>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</si>
  <si>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</si>
  <si>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</si>
  <si>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</si>
  <si>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</si>
  <si>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</si>
  <si>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</si>
  <si>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</si>
  <si>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</si>
  <si>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</si>
  <si>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</si>
  <si>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</si>
  <si>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</si>
  <si>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</si>
  <si>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</si>
  <si>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</si>
  <si>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</si>
  <si>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</si>
  <si>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</si>
  <si>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</si>
  <si>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</si>
  <si>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</si>
  <si>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</si>
  <si>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</si>
  <si>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</si>
  <si>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</si>
  <si>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</si>
  <si>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</si>
  <si>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</si>
  <si>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</si>
  <si>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</si>
  <si>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</si>
  <si>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</si>
  <si>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</si>
  <si>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</si>
  <si>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</si>
  <si>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</si>
  <si>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</si>
  <si>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</si>
  <si>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</si>
  <si>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</si>
  <si>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</si>
  <si>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</si>
  <si>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</si>
  <si>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</si>
  <si>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</si>
  <si>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</si>
  <si>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</si>
  <si>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</si>
  <si>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</si>
  <si>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</si>
  <si>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</si>
  <si>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</si>
  <si>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</si>
  <si>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</si>
  <si>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</si>
  <si>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</si>
  <si>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</si>
  <si>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</si>
  <si>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</si>
  <si>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</si>
  <si>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</si>
  <si>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</si>
  <si>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</si>
  <si>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</si>
  <si>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</si>
  <si>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</si>
  <si>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</si>
  <si>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</si>
  <si>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</si>
  <si>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</si>
  <si>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</si>
  <si>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</si>
  <si>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</si>
  <si>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</si>
  <si>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</si>
  <si>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</si>
  <si>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</si>
  <si>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</si>
  <si>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</si>
  <si>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</si>
  <si>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</si>
  <si>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</si>
  <si>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</si>
  <si>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</si>
  <si>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</si>
  <si>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</si>
  <si>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</si>
  <si>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</si>
  <si>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</si>
  <si>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</si>
  <si>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</si>
  <si>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</si>
  <si>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</si>
  <si>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</si>
  <si>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</si>
  <si>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</si>
  <si>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</si>
  <si>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</si>
  <si>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</si>
  <si>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</si>
  <si>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</si>
  <si>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</si>
  <si>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</si>
  <si>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</si>
  <si>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</si>
  <si>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</si>
  <si>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</si>
  <si>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</si>
  <si>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</si>
  <si>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</si>
  <si>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</si>
  <si>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</si>
  <si>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</si>
  <si>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</si>
  <si>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</si>
  <si>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</si>
  <si>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</si>
  <si>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</si>
  <si>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</si>
  <si>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</si>
  <si>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</si>
  <si>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</si>
  <si>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</si>
  <si>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</si>
  <si>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</si>
  <si>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</si>
  <si>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</si>
  <si>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</si>
  <si>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</si>
  <si>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</si>
  <si>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</si>
  <si>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</si>
  <si>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</si>
  <si>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</si>
  <si>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</si>
  <si>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</si>
  <si>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</si>
  <si>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</si>
  <si>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</si>
  <si>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</si>
  <si>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</si>
  <si>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</si>
  <si>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</si>
  <si>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</si>
  <si>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</si>
  <si>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</si>
  <si>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</si>
  <si>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</si>
  <si>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</si>
  <si>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</si>
  <si>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</si>
  <si>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</si>
  <si>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</si>
  <si>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</si>
  <si>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</si>
  <si>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</si>
  <si>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</si>
  <si>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</si>
  <si>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</si>
  <si>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</si>
  <si>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</si>
  <si>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</si>
  <si>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</si>
  <si>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</si>
  <si>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</si>
  <si>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</si>
  <si>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</si>
  <si>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</si>
  <si>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</si>
  <si>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</si>
  <si>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</si>
  <si>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</si>
  <si>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</si>
  <si>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</si>
  <si>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</si>
  <si>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</si>
  <si>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</si>
  <si>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</si>
  <si>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</si>
  <si>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</si>
  <si>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</si>
  <si>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</si>
  <si>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</si>
  <si>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</si>
  <si>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</si>
  <si>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</si>
  <si>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</si>
  <si>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</si>
  <si>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</si>
  <si>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</si>
  <si>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</si>
  <si>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</si>
  <si>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</si>
  <si>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</si>
  <si>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</si>
  <si>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</si>
  <si>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</si>
  <si>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</si>
  <si>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</si>
  <si>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</si>
  <si>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</si>
  <si>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</si>
  <si>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</si>
  <si>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</si>
  <si>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</si>
  <si>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</si>
  <si>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</si>
  <si>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</si>
  <si>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</si>
  <si>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</si>
  <si>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</si>
  <si>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</si>
  <si>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</si>
  <si>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</si>
  <si>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</si>
  <si>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</si>
  <si>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</si>
  <si>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</si>
  <si>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</si>
  <si>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</si>
  <si>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</si>
  <si>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</si>
  <si>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</si>
  <si>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</si>
  <si>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</si>
  <si>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</si>
  <si>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</si>
  <si>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</si>
  <si>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</si>
  <si>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</si>
  <si>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</si>
  <si>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</si>
  <si>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</si>
  <si>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</si>
  <si>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</si>
  <si>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</si>
  <si>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</si>
  <si>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</si>
  <si>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</si>
  <si>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</si>
  <si>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</si>
  <si>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</si>
  <si>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</si>
  <si>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</si>
  <si>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</si>
  <si>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</si>
  <si>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</si>
  <si>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</si>
  <si>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</si>
  <si>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</si>
  <si>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</si>
  <si>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</si>
  <si>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</si>
  <si>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</si>
  <si>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</si>
  <si>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</si>
  <si>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</si>
  <si>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</si>
  <si>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</si>
  <si>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</si>
  <si>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</si>
  <si>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</si>
  <si>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</si>
  <si>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</si>
  <si>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</si>
  <si>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</si>
  <si>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</si>
  <si>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</si>
  <si>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</si>
  <si>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</si>
  <si>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</si>
  <si>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</si>
  <si>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</si>
  <si>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</si>
  <si>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</si>
  <si>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</si>
  <si>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</si>
  <si>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</si>
  <si>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</si>
  <si>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</si>
  <si>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</si>
  <si>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</si>
  <si>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</si>
  <si>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</si>
  <si>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</si>
  <si>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</si>
  <si>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</si>
  <si>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</si>
  <si>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</si>
  <si>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</si>
  <si>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</si>
  <si>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</si>
  <si>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</si>
  <si>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</si>
  <si>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</si>
  <si>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</si>
  <si>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</si>
  <si>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</si>
  <si>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</si>
  <si>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</si>
  <si>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</si>
  <si>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</si>
  <si>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</si>
  <si>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</si>
  <si>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</si>
  <si>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</si>
  <si>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</si>
  <si>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</si>
  <si>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</si>
  <si>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</si>
  <si>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</si>
  <si>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</si>
  <si>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</si>
  <si>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</si>
  <si>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</si>
  <si>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</si>
  <si>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</si>
  <si>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</si>
  <si>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</si>
  <si>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</si>
  <si>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</si>
  <si>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</si>
  <si>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</si>
  <si>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</si>
  <si>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</si>
  <si>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</si>
  <si>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</si>
  <si>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</si>
  <si>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</si>
  <si>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</si>
  <si>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</si>
  <si>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</si>
  <si>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</si>
  <si>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</si>
  <si>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</si>
  <si>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</si>
  <si>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</si>
  <si>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</si>
  <si>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</si>
  <si>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</si>
  <si>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</si>
  <si>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</si>
  <si>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</si>
  <si>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</si>
  <si>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</si>
  <si>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</si>
  <si>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</si>
  <si>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</si>
  <si>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</si>
  <si>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</si>
  <si>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</si>
  <si>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</si>
  <si>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</si>
  <si>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</si>
  <si>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</si>
  <si>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</si>
  <si>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</si>
  <si>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</si>
  <si>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</si>
  <si>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</si>
  <si>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</si>
  <si>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</si>
  <si>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</si>
  <si>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</si>
  <si>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</si>
  <si>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</si>
  <si>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</si>
  <si>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</si>
  <si>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</si>
  <si>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</si>
  <si>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</si>
  <si>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</si>
  <si>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</si>
  <si>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</si>
  <si>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</si>
  <si>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</si>
  <si>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</si>
  <si>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</si>
  <si>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</si>
  <si>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</si>
  <si>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</si>
  <si>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</si>
  <si>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</si>
  <si>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</si>
  <si>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</si>
  <si>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</si>
  <si>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</si>
  <si>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</si>
  <si>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</si>
  <si>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</si>
  <si>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</si>
  <si>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</si>
  <si>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</si>
  <si>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</si>
  <si>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</si>
  <si>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</si>
  <si>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</si>
  <si>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</si>
  <si>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</si>
  <si>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</si>
  <si>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</si>
  <si>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</si>
  <si>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</si>
  <si>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</si>
  <si>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</si>
  <si>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</si>
  <si>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</si>
  <si>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</si>
  <si>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</si>
  <si>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</si>
  <si>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</si>
  <si>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</si>
  <si>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</si>
  <si>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</si>
  <si>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</si>
  <si>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</si>
  <si>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</si>
  <si>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</si>
  <si>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</si>
  <si>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</si>
  <si>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</si>
  <si>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</si>
  <si>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</si>
  <si>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</si>
  <si>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</si>
  <si>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</si>
  <si>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</si>
  <si>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</si>
  <si>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</si>
  <si>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</si>
  <si>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</si>
  <si>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</si>
  <si>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</si>
  <si>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</si>
  <si>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</si>
  <si>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</si>
  <si>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</si>
  <si>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</si>
  <si>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</si>
  <si>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</si>
  <si>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</si>
  <si>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</si>
  <si>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</si>
  <si>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</si>
  <si>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</si>
  <si>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</si>
  <si>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</si>
  <si>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</si>
  <si>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</si>
  <si>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</si>
  <si>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</si>
  <si>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</si>
  <si>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</si>
  <si>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</si>
  <si>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</si>
  <si>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</si>
  <si>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</si>
  <si>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</si>
  <si>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</si>
  <si>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</si>
  <si>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</si>
  <si>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</si>
  <si>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</si>
  <si>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</si>
  <si>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</si>
  <si>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</si>
  <si>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</si>
  <si>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</si>
  <si>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</si>
  <si>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</si>
  <si>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</si>
  <si>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</si>
  <si>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</si>
  <si>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</si>
  <si>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</si>
  <si>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</si>
  <si>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</si>
  <si>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</si>
  <si>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</si>
  <si>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</si>
  <si>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</si>
  <si>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</si>
  <si>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</si>
  <si>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</si>
  <si>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</si>
  <si>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</si>
  <si>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</si>
  <si>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</si>
  <si>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</si>
  <si>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</si>
  <si>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</si>
  <si>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</si>
  <si>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</si>
  <si>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</si>
  <si>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</si>
  <si>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</si>
  <si>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</si>
  <si>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</si>
  <si>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</si>
  <si>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</si>
  <si>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</si>
  <si>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</si>
  <si>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</si>
  <si>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</si>
  <si>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</si>
  <si>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</si>
  <si>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</si>
  <si>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</si>
  <si>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</si>
  <si>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</si>
  <si>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</si>
  <si>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</si>
  <si>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</si>
  <si>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</si>
  <si>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</si>
  <si>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</si>
  <si>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</si>
  <si>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</si>
  <si>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</si>
  <si>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</si>
  <si>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</si>
  <si>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</si>
  <si>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</si>
  <si>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</si>
  <si>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</si>
  <si>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</si>
  <si>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</si>
  <si>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</si>
  <si>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</si>
  <si>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</si>
  <si>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</si>
  <si>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</si>
  <si>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</si>
  <si>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</si>
  <si>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</si>
  <si>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</si>
  <si>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</si>
  <si>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</si>
  <si>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</si>
  <si>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</si>
  <si>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</si>
  <si>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</si>
  <si>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</si>
  <si>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</si>
  <si>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</si>
  <si>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</si>
  <si>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</si>
  <si>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</si>
  <si>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</si>
  <si>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</si>
  <si>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</si>
  <si>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</si>
  <si>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</si>
  <si>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</si>
  <si>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</si>
  <si>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</si>
  <si>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</si>
  <si>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</si>
  <si>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</si>
  <si>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</si>
  <si>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</si>
  <si>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</si>
  <si>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</si>
  <si>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</si>
  <si>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</si>
  <si>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</si>
  <si>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</si>
  <si>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</si>
  <si>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</si>
  <si>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</si>
  <si>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</si>
  <si>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</si>
  <si>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</si>
  <si>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</si>
  <si>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</si>
  <si>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</si>
  <si>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</si>
  <si>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</si>
  <si>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</si>
  <si>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</si>
  <si>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</si>
  <si>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</si>
  <si>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</si>
  <si>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</si>
  <si>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</si>
  <si>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</si>
  <si>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</si>
  <si>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</si>
  <si>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</si>
  <si>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</si>
  <si>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</si>
  <si>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</si>
  <si>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</si>
  <si>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</si>
  <si>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</si>
  <si>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</si>
  <si>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</si>
  <si>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</si>
  <si>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</si>
  <si>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</si>
  <si>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</si>
  <si>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</si>
  <si>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</si>
  <si>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</si>
  <si>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</si>
  <si>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</si>
  <si>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</si>
  <si>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</si>
  <si>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</si>
  <si>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</si>
  <si>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</si>
  <si>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</si>
  <si>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</si>
  <si>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</si>
  <si>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</si>
  <si>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</si>
  <si>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</si>
  <si>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</si>
  <si>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</si>
  <si>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</si>
  <si>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</si>
  <si>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</si>
  <si>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</si>
  <si>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</si>
  <si>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</si>
  <si>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</si>
  <si>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</si>
  <si>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</si>
  <si>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</si>
  <si>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</si>
  <si>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</si>
  <si>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</si>
  <si>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</si>
  <si>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</si>
  <si>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</si>
  <si>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</si>
  <si>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</si>
  <si>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</si>
  <si>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</si>
  <si>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</si>
  <si>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</si>
  <si>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</si>
  <si>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</si>
  <si>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</si>
  <si>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</si>
  <si>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</si>
  <si>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</si>
  <si>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</si>
  <si>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</si>
  <si>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</si>
  <si>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</si>
  <si>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</si>
  <si>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</si>
  <si>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</si>
  <si>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</si>
  <si>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</si>
  <si>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</si>
  <si>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</si>
  <si>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</si>
  <si>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</si>
  <si>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</si>
  <si>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</si>
  <si>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</si>
  <si>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</si>
  <si>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</si>
  <si>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</si>
  <si>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</si>
  <si>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</si>
  <si>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</si>
  <si>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</si>
  <si>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</si>
  <si>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</si>
  <si>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</si>
  <si>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</si>
  <si>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</si>
  <si>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</si>
  <si>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</si>
  <si>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</si>
  <si>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</si>
  <si>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</si>
  <si>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</si>
  <si>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</si>
  <si>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</si>
  <si>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</si>
  <si>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</si>
  <si>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</si>
  <si>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</si>
  <si>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</si>
  <si>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</si>
  <si>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</si>
  <si>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</si>
  <si>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</si>
  <si>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</si>
  <si>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</si>
  <si>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</si>
  <si>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</si>
  <si>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</si>
  <si>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</si>
  <si>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</si>
  <si>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</si>
  <si>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</si>
  <si>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</si>
  <si>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</si>
  <si>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</si>
  <si>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</si>
  <si>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</si>
  <si>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</si>
  <si>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</si>
  <si>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</si>
  <si>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</si>
  <si>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</si>
  <si>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</si>
  <si>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</si>
  <si>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</si>
  <si>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</si>
  <si>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</si>
  <si>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</si>
  <si>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</si>
  <si>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</si>
  <si>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</si>
  <si>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</si>
  <si>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</si>
  <si>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</si>
  <si>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</si>
  <si>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</si>
  <si>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</si>
  <si>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</si>
  <si>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</si>
  <si>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</si>
  <si>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</si>
  <si>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</si>
  <si>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</si>
  <si>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</si>
  <si>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</si>
  <si>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</si>
  <si>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</si>
  <si>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</si>
  <si>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</si>
  <si>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</si>
  <si>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</si>
  <si>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</si>
  <si>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</si>
  <si>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</si>
  <si>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</si>
  <si>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</si>
  <si>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</si>
  <si>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</si>
  <si>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</si>
  <si>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</si>
  <si>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</si>
  <si>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</si>
  <si>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</si>
  <si>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</si>
  <si>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</si>
  <si>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</si>
  <si>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</si>
  <si>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</si>
  <si>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</si>
  <si>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</si>
  <si>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</si>
  <si>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</si>
  <si>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</si>
  <si>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</si>
  <si>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</si>
  <si>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</si>
  <si>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</si>
  <si>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</si>
  <si>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</si>
  <si>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</si>
  <si>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</si>
  <si>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</si>
  <si>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</si>
  <si>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</si>
  <si>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</si>
  <si>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</si>
  <si>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</si>
  <si>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</si>
  <si>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</si>
  <si>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</si>
  <si>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</si>
  <si>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</si>
  <si>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</si>
  <si>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</si>
  <si>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</si>
  <si>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</si>
  <si>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</si>
  <si>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</si>
  <si>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</si>
  <si>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</si>
  <si>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</si>
  <si>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</si>
  <si>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</si>
  <si>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</si>
  <si>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</si>
  <si>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</si>
  <si>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</si>
  <si>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</si>
  <si>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</si>
  <si>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</si>
  <si>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</si>
  <si>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</si>
  <si>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</si>
  <si>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</si>
  <si>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</si>
  <si>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</si>
  <si>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</si>
  <si>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</si>
  <si>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</si>
  <si>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</si>
  <si>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</si>
  <si>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</si>
  <si>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</si>
  <si>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</si>
  <si>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</si>
  <si>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</si>
  <si>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</si>
  <si>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</si>
  <si>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</si>
  <si>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</si>
  <si>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</si>
  <si>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</si>
  <si>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</si>
  <si>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</si>
  <si>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</si>
  <si>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</si>
  <si>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</si>
  <si>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</si>
  <si>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</si>
  <si>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</si>
  <si>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</si>
  <si>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</si>
  <si>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</si>
  <si>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</si>
  <si>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</si>
  <si>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</si>
  <si>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</si>
  <si>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</si>
  <si>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</si>
  <si>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</si>
  <si>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</si>
  <si>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</si>
  <si>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</si>
  <si>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</si>
  <si>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</si>
  <si>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</si>
  <si>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</si>
  <si>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</si>
  <si>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</si>
  <si>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</si>
  <si>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</si>
  <si>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</si>
  <si>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</si>
  <si>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</si>
  <si>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</si>
  <si>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</si>
  <si>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</si>
  <si>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</si>
  <si>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</si>
  <si>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</si>
  <si>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</si>
  <si>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</si>
  <si>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</si>
  <si>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</si>
  <si>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</si>
  <si>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</si>
  <si>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</si>
  <si>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</si>
  <si>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</si>
  <si>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</si>
  <si>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</si>
  <si>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</si>
  <si>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</si>
  <si>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</si>
  <si>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</si>
  <si>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</si>
  <si>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</si>
  <si>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</si>
  <si>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</si>
  <si>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</si>
  <si>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</si>
  <si>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</si>
  <si>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</si>
  <si>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</si>
  <si>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</si>
  <si>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</si>
  <si>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</si>
  <si>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</si>
  <si>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</si>
  <si>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</si>
  <si>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</si>
  <si>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</si>
  <si>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</si>
  <si>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</si>
  <si>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</si>
  <si>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</si>
  <si>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</si>
  <si>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</si>
  <si>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</si>
  <si>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</si>
  <si>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</si>
  <si>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</si>
  <si>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</si>
  <si>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</si>
  <si>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</si>
  <si>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</si>
  <si>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</si>
  <si>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</si>
  <si>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</si>
  <si>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</si>
  <si>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</si>
  <si>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</si>
  <si>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</si>
  <si>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</si>
  <si>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</si>
  <si>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</si>
  <si>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</si>
  <si>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</si>
  <si>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</si>
  <si>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</si>
  <si>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</si>
  <si>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</si>
  <si>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</si>
  <si>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</si>
  <si>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</si>
  <si>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</si>
  <si>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</si>
  <si>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</si>
  <si>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</si>
  <si>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</si>
  <si>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</si>
  <si>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</si>
  <si>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</si>
  <si>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</si>
  <si>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</si>
  <si>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</si>
  <si>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</si>
  <si>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</si>
  <si>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</si>
  <si>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</si>
  <si>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</si>
  <si>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</si>
  <si>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</si>
  <si>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</si>
  <si>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</si>
  <si>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</si>
  <si>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</si>
  <si>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</si>
  <si>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</si>
  <si>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</si>
  <si>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</si>
  <si>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</si>
  <si>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</si>
  <si>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</si>
  <si>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</si>
  <si>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</si>
  <si>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</si>
  <si>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</si>
  <si>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</si>
  <si>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</si>
  <si>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</si>
  <si>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</si>
  <si>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</si>
  <si>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</si>
  <si>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</si>
  <si>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</si>
  <si>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</si>
  <si>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</si>
  <si>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</si>
  <si>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</si>
  <si>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</si>
  <si>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</si>
  <si>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</si>
  <si>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</si>
  <si>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</si>
  <si>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</si>
  <si>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</si>
  <si>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</si>
  <si>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</si>
  <si>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</si>
  <si>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</si>
  <si>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</si>
  <si>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</si>
  <si>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</si>
  <si>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</si>
  <si>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</si>
  <si>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</si>
  <si>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</si>
  <si>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</si>
  <si>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</si>
  <si>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</si>
  <si>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</si>
  <si>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</si>
  <si>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</si>
  <si>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</si>
  <si>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</si>
  <si>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</si>
  <si>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</si>
  <si>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</si>
  <si>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</si>
  <si>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</si>
  <si>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</si>
  <si>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</si>
  <si>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</si>
  <si>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</si>
  <si>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</si>
  <si>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</si>
  <si>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</si>
  <si>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</si>
  <si>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</si>
  <si>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</si>
  <si>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</si>
  <si>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</si>
  <si>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</si>
  <si>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</si>
  <si>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</si>
  <si>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</si>
  <si>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</si>
  <si>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</si>
  <si>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</si>
  <si>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</si>
  <si>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</si>
  <si>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</si>
  <si>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</si>
  <si>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</si>
  <si>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</si>
  <si>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</si>
  <si>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</si>
  <si>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</si>
  <si>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</si>
  <si>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</si>
  <si>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</si>
  <si>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</si>
  <si>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</si>
  <si>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</si>
  <si>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</si>
  <si>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</si>
  <si>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</si>
  <si>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</si>
  <si>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</si>
  <si>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</si>
  <si>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</si>
  <si>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</si>
  <si>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</si>
  <si>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</si>
  <si>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</si>
  <si>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</si>
  <si>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</si>
  <si>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</si>
  <si>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</si>
  <si>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</si>
  <si>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</si>
  <si>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</si>
  <si>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</si>
  <si>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</si>
  <si>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</si>
  <si>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</si>
  <si>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</si>
  <si>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</si>
  <si>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</si>
  <si>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</si>
  <si>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</si>
  <si>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</si>
  <si>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</si>
  <si>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</si>
  <si>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</si>
  <si>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</si>
  <si>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</si>
  <si>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</si>
  <si>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</si>
  <si>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</si>
  <si>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</si>
  <si>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</si>
  <si>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</si>
  <si>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</si>
  <si>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</si>
  <si>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</si>
  <si>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</si>
  <si>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</si>
  <si>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</si>
  <si>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</si>
  <si>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</si>
  <si>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</si>
  <si>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</si>
  <si>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</si>
  <si>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</si>
  <si>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</si>
  <si>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</si>
  <si>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</si>
  <si>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</si>
  <si>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</si>
  <si>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</si>
  <si>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</si>
  <si>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</si>
  <si>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</si>
  <si>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</si>
  <si>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</si>
  <si>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</si>
  <si>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</si>
  <si>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</si>
  <si>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</si>
  <si>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</si>
  <si>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</si>
  <si>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</si>
  <si>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</si>
  <si>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</si>
  <si>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</si>
  <si>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</si>
  <si>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</si>
  <si>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</si>
  <si>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</si>
  <si>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</si>
  <si>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</si>
  <si>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</si>
  <si>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</si>
  <si>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</si>
  <si>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</si>
  <si>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</si>
  <si>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</si>
  <si>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</si>
  <si>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</si>
  <si>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</si>
  <si>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</si>
  <si>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</si>
  <si>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</si>
  <si>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</si>
  <si>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</si>
  <si>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</si>
  <si>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</si>
  <si>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</si>
  <si>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</si>
  <si>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</si>
  <si>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</si>
  <si>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</si>
  <si>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</si>
  <si>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</si>
  <si>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</si>
  <si>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</si>
  <si>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</si>
  <si>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</si>
  <si>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</si>
  <si>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</si>
  <si>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</si>
  <si>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</si>
  <si>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</si>
  <si>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</si>
  <si>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</si>
  <si>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</si>
  <si>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</si>
  <si>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</si>
  <si>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</si>
  <si>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</si>
  <si>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</si>
  <si>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</si>
  <si>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</si>
  <si>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</si>
  <si>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</si>
  <si>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</si>
  <si>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</si>
  <si>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</si>
  <si>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</si>
  <si>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</si>
  <si>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</si>
  <si>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</si>
  <si>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</si>
  <si>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</si>
  <si>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</si>
  <si>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</si>
  <si>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</si>
  <si>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</si>
  <si>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</si>
  <si>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</si>
  <si>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</si>
  <si>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</si>
  <si>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</si>
  <si>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</si>
  <si>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</si>
  <si>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</si>
  <si>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</si>
  <si>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</si>
  <si>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</si>
  <si>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</si>
  <si>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</si>
  <si>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</si>
  <si>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</si>
  <si>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</si>
  <si>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</si>
  <si>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</si>
  <si>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</si>
  <si>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</si>
  <si>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</si>
  <si>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</si>
  <si>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</si>
  <si>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</si>
  <si>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</si>
  <si>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</si>
  <si>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</si>
  <si>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</si>
  <si>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</si>
  <si>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</si>
  <si>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</si>
  <si>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</si>
  <si>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</si>
  <si>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</si>
  <si>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</si>
  <si>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</si>
  <si>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</si>
  <si>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</si>
  <si>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</si>
  <si>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</si>
  <si>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</si>
  <si>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</si>
  <si>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</si>
  <si>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</si>
  <si>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</si>
  <si>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</si>
  <si>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</si>
  <si>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</si>
  <si>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</si>
  <si>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</si>
  <si>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</si>
  <si>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</si>
  <si>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</si>
  <si>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</si>
  <si>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</si>
  <si>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</si>
  <si>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</si>
  <si>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</si>
  <si>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</si>
  <si>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</si>
  <si>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</si>
  <si>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</si>
  <si>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</si>
  <si>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</si>
  <si>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</si>
  <si>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</si>
  <si>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</si>
  <si>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</si>
  <si>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</si>
  <si>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</si>
  <si>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</si>
  <si>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</si>
  <si>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</si>
  <si>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</si>
  <si>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</si>
  <si>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</si>
  <si>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</si>
  <si>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</si>
  <si>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</si>
  <si>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</si>
  <si>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</si>
  <si>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</si>
  <si>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</si>
  <si>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</si>
  <si>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</si>
  <si>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</si>
  <si>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</si>
  <si>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</si>
  <si>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</si>
  <si>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</si>
  <si>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</si>
  <si>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</si>
  <si>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</si>
  <si>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</si>
  <si>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</si>
  <si>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</si>
  <si>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</si>
  <si>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</si>
  <si>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</si>
  <si>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</si>
  <si>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</si>
  <si>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</si>
  <si>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</si>
  <si>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</si>
  <si>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</si>
  <si>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</si>
  <si>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</si>
  <si>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</si>
  <si>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</si>
  <si>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</si>
  <si>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</si>
  <si>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</si>
  <si>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</si>
  <si>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</si>
  <si>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</si>
  <si>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</si>
  <si>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</si>
  <si>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</si>
  <si>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</si>
  <si>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</si>
  <si>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</si>
  <si>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</si>
  <si>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</si>
  <si>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</si>
  <si>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</si>
  <si>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</si>
  <si>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</si>
  <si>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</si>
  <si>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</si>
  <si>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</si>
  <si>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</si>
  <si>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</si>
  <si>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</si>
  <si>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</si>
  <si>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</si>
  <si>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</si>
  <si>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</si>
  <si>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</si>
  <si>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</si>
  <si>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</si>
  <si>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</si>
  <si>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</si>
  <si>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</si>
  <si>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</si>
  <si>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</si>
  <si>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</si>
  <si>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</si>
  <si>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</si>
  <si>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</si>
  <si>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</si>
  <si>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</si>
  <si>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</si>
  <si>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</si>
  <si>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</si>
  <si>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</si>
  <si>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</si>
  <si>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</si>
  <si>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</si>
  <si>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</si>
  <si>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</si>
  <si>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</si>
  <si>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</si>
  <si>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</si>
  <si>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</si>
  <si>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</si>
  <si>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</si>
  <si>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</si>
  <si>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</si>
  <si>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</si>
  <si>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</si>
  <si>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</si>
  <si>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</si>
  <si>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</si>
  <si>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</si>
  <si>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</si>
  <si>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</si>
  <si>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</si>
  <si>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</si>
  <si>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</si>
  <si>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</si>
  <si>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</si>
  <si>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</si>
  <si>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</si>
  <si>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</si>
  <si>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</si>
  <si>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</si>
  <si>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</si>
  <si>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</si>
  <si>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</si>
  <si>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</si>
  <si>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</si>
  <si>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</si>
  <si>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</si>
  <si>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</si>
  <si>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</si>
  <si>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</si>
  <si>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</si>
  <si>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</si>
  <si>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</si>
  <si>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</si>
  <si>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</si>
  <si>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</si>
  <si>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</si>
  <si>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</si>
  <si>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</si>
  <si>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</si>
  <si>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</si>
  <si>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</si>
  <si>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</si>
  <si>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</si>
  <si>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</si>
  <si>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</si>
  <si>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</si>
  <si>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</si>
  <si>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</si>
  <si>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</si>
  <si>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</si>
  <si>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</si>
  <si>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</si>
  <si>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</si>
  <si>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</si>
  <si>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</si>
  <si>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</si>
  <si>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</si>
  <si>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</si>
  <si>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</si>
  <si>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</si>
  <si>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</si>
  <si>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</si>
  <si>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</si>
  <si>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</si>
  <si>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</si>
  <si>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</si>
  <si>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</si>
  <si>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</si>
  <si>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</si>
  <si>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</si>
  <si>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</si>
  <si>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</si>
  <si>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</si>
  <si>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</si>
  <si>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</si>
  <si>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</si>
  <si>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</si>
  <si>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</si>
  <si>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</si>
  <si>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</si>
  <si>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</si>
  <si>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</si>
  <si>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</si>
  <si>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</si>
  <si>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</si>
  <si>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</si>
  <si>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</si>
  <si>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</si>
  <si>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</si>
  <si>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</si>
  <si>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</si>
  <si>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</si>
  <si>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</si>
  <si>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</si>
  <si>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</si>
  <si>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</si>
  <si>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</si>
  <si>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</si>
  <si>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</si>
  <si>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</si>
  <si>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</si>
  <si>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</si>
  <si>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</si>
  <si>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</si>
  <si>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</si>
  <si>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</si>
  <si>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</si>
  <si>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</si>
  <si>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</si>
  <si>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</si>
  <si>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</si>
  <si>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</si>
  <si>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</si>
  <si>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</si>
  <si>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</si>
  <si>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</si>
  <si>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</si>
  <si>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</si>
  <si>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</si>
  <si>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</si>
  <si>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</si>
  <si>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</si>
  <si>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</si>
  <si>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</si>
  <si>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</si>
  <si>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</si>
  <si>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</si>
  <si>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</si>
  <si>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</si>
  <si>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</si>
  <si>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</si>
  <si>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</si>
  <si>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</si>
  <si>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</si>
  <si>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</si>
  <si>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</si>
  <si>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</si>
  <si>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</si>
  <si>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</si>
  <si>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</si>
  <si>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</si>
  <si>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</si>
  <si>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</si>
  <si>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</si>
  <si>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</si>
  <si>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</si>
  <si>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</si>
  <si>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</si>
  <si>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</si>
  <si>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</si>
  <si>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</si>
  <si>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</si>
  <si>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</si>
  <si>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</si>
  <si>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</si>
  <si>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</si>
  <si>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</si>
  <si>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</si>
  <si>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</si>
  <si>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</si>
  <si>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</si>
  <si>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</si>
  <si>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</si>
  <si>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</si>
  <si>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</si>
  <si>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</si>
  <si>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</si>
  <si>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</si>
  <si>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</si>
  <si>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</si>
  <si>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</si>
  <si>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</si>
  <si>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</si>
  <si>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</si>
  <si>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</si>
  <si>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</si>
  <si>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</si>
  <si>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</si>
  <si>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</si>
  <si>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</si>
  <si>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</si>
  <si>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</si>
  <si>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</si>
  <si>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</si>
  <si>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</si>
  <si>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</si>
  <si>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</si>
  <si>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</si>
  <si>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</si>
  <si>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</si>
  <si>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</si>
  <si>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</si>
  <si>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</si>
  <si>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</si>
  <si>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</si>
  <si>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</si>
  <si>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</si>
  <si>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</si>
  <si>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</si>
  <si>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</si>
  <si>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</si>
  <si>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</si>
  <si>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</si>
  <si>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</si>
  <si>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</si>
  <si>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</si>
  <si>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</si>
  <si>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</si>
  <si>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</si>
  <si>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</si>
  <si>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</si>
  <si>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</si>
  <si>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</si>
  <si>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</si>
  <si>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</si>
  <si>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</si>
  <si>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</si>
  <si>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</si>
  <si>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</si>
  <si>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</si>
  <si>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</si>
  <si>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</si>
  <si>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</si>
  <si>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</si>
  <si>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</si>
  <si>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</si>
  <si>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</si>
  <si>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</si>
  <si>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</si>
  <si>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</si>
  <si>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</si>
  <si>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</si>
  <si>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</si>
  <si>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</si>
  <si>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</si>
  <si>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</si>
  <si>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</si>
  <si>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</si>
  <si>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</si>
  <si>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</si>
  <si>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</si>
  <si>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</si>
  <si>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</si>
  <si>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</si>
  <si>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</si>
  <si>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</si>
  <si>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</si>
  <si>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</si>
  <si>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</si>
  <si>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</si>
  <si>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</si>
  <si>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</si>
  <si>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</si>
  <si>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</si>
  <si>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</si>
  <si>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</si>
  <si>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</si>
  <si>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</si>
  <si>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</si>
  <si>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</si>
  <si>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</si>
  <si>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</si>
  <si>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</si>
  <si>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</si>
  <si>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</si>
  <si>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</si>
  <si>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</si>
  <si>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</si>
  <si>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</si>
  <si>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</si>
  <si>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</si>
  <si>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</si>
  <si>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</si>
  <si>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</si>
  <si>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</si>
  <si>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</si>
  <si>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</si>
  <si>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</si>
  <si>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</si>
  <si>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</si>
  <si>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</si>
  <si>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</si>
  <si>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</si>
  <si>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</si>
  <si>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</si>
  <si>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</si>
  <si>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</si>
  <si>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</si>
  <si>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</si>
  <si>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</si>
  <si>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</si>
  <si>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</si>
  <si>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</si>
  <si>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</si>
  <si>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</si>
  <si>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</si>
  <si>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</si>
  <si>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</si>
  <si>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</si>
  <si>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</si>
  <si>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</si>
  <si>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</si>
  <si>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</si>
  <si>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</si>
  <si>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</si>
  <si>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</si>
  <si>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</si>
  <si>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</si>
  <si>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</si>
  <si>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</si>
  <si>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</si>
  <si>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</si>
  <si>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</si>
  <si>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</si>
  <si>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</si>
  <si>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</si>
  <si>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</si>
  <si>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</si>
  <si>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</si>
  <si>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</si>
  <si>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</si>
  <si>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</si>
  <si>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</si>
  <si>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</si>
  <si>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</si>
  <si>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</si>
  <si>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</si>
  <si>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</si>
  <si>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</si>
  <si>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</si>
  <si>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</si>
  <si>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</si>
  <si>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</si>
  <si>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</si>
  <si>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</si>
  <si>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</si>
  <si>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</si>
  <si>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</si>
  <si>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</si>
  <si>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</si>
  <si>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</si>
  <si>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</si>
  <si>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</si>
  <si>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</si>
  <si>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</si>
  <si>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</si>
  <si>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</si>
  <si>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</si>
  <si>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</si>
  <si>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</si>
  <si>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</si>
  <si>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</si>
  <si>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</si>
  <si>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</si>
  <si>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</si>
  <si>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</si>
  <si>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</si>
  <si>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</si>
  <si>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</si>
  <si>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</si>
  <si>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</si>
  <si>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</si>
  <si>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</si>
  <si>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</si>
  <si>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</si>
  <si>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</si>
  <si>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</si>
  <si>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</si>
  <si>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</si>
  <si>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</si>
  <si>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</si>
  <si>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</si>
  <si>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</si>
  <si>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</si>
  <si>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</si>
  <si>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</si>
  <si>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</si>
  <si>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</si>
  <si>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</si>
  <si>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</si>
  <si>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</si>
  <si>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</si>
  <si>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</si>
  <si>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</si>
  <si>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</si>
  <si>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</si>
  <si>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</si>
  <si>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</si>
  <si>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</si>
  <si>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</si>
  <si>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</si>
  <si>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</si>
  <si>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</si>
  <si>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</si>
  <si>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</si>
  <si>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</si>
  <si>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</si>
  <si>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</si>
  <si>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</si>
  <si>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</si>
  <si>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</si>
  <si>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</si>
  <si>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</si>
  <si>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</si>
  <si>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</si>
  <si>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</si>
  <si>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</si>
  <si>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</si>
  <si>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</si>
  <si>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</si>
  <si>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</si>
  <si>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</si>
  <si>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</si>
  <si>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</si>
  <si>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</si>
  <si>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</si>
  <si>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</si>
  <si>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</si>
  <si>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</si>
  <si>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</si>
  <si>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</si>
  <si>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</si>
  <si>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</si>
  <si>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</si>
  <si>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</si>
  <si>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</si>
  <si>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</si>
  <si>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</si>
  <si>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</si>
  <si>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</si>
  <si>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</si>
  <si>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</si>
  <si>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</si>
  <si>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</si>
  <si>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</si>
  <si>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</si>
  <si>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</si>
  <si>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</si>
  <si>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</si>
  <si>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</si>
  <si>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</si>
  <si>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</si>
  <si>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</si>
  <si>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</si>
  <si>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</si>
  <si>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</si>
  <si>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</si>
  <si>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</si>
  <si>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</si>
  <si>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</si>
  <si>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</si>
  <si>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</si>
  <si>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</si>
  <si>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</si>
  <si>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</si>
  <si>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</si>
  <si>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</si>
  <si>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</si>
  <si>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</si>
  <si>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</si>
  <si>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</si>
  <si>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</si>
  <si>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</si>
  <si>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</si>
  <si>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</si>
  <si>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</si>
  <si>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</si>
  <si>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</si>
  <si>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</si>
  <si>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</si>
  <si>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</si>
  <si>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</si>
  <si>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</si>
  <si>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</si>
  <si>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</si>
  <si>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</si>
  <si>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</si>
  <si>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</si>
  <si>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</si>
  <si>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</si>
  <si>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</si>
  <si>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</si>
  <si>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</si>
  <si>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</si>
  <si>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</si>
  <si>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</si>
  <si>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</si>
  <si>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</si>
  <si>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</si>
  <si>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</si>
  <si>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</si>
  <si>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</si>
  <si>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</si>
  <si>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</si>
  <si>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</si>
  <si>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</si>
  <si>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</si>
  <si>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</si>
  <si>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</si>
  <si>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</si>
  <si>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</si>
  <si>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</si>
  <si>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</si>
  <si>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</si>
  <si>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</si>
  <si>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</si>
  <si>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</si>
  <si>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</si>
  <si>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</si>
  <si>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</si>
  <si>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</si>
  <si>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</si>
  <si>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</si>
  <si>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</si>
  <si>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</si>
  <si>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</si>
  <si>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</si>
  <si>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</si>
  <si>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</si>
  <si>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</si>
  <si>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</si>
  <si>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</si>
  <si>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</si>
  <si>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</si>
  <si>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</si>
  <si>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</si>
  <si>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</si>
  <si>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</si>
  <si>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</si>
  <si>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</si>
  <si>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</si>
  <si>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</si>
  <si>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</si>
  <si>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</si>
  <si>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</si>
  <si>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</si>
  <si>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</si>
  <si>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</si>
  <si>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</si>
  <si>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</si>
  <si>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</si>
  <si>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</si>
  <si>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</si>
  <si>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</si>
  <si>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</si>
  <si>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</si>
  <si>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</si>
  <si>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</si>
  <si>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</si>
  <si>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</si>
  <si>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</si>
  <si>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</si>
  <si>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</si>
  <si>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</si>
  <si>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</si>
  <si>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</si>
  <si>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</si>
  <si>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</si>
  <si>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</si>
  <si>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</si>
  <si>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</si>
  <si>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</si>
  <si>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</si>
  <si>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</si>
  <si>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</si>
  <si>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</si>
  <si>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</si>
  <si>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</si>
  <si>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</si>
  <si>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</si>
  <si>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</si>
  <si>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</si>
  <si>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</si>
  <si>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</si>
  <si>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</si>
  <si>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</si>
  <si>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</si>
  <si>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</si>
  <si>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</si>
  <si>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</si>
  <si>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</si>
  <si>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</si>
  <si>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</si>
  <si>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</si>
  <si>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</si>
  <si>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</si>
  <si>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</si>
  <si>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</si>
  <si>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</si>
  <si>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</si>
  <si>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</si>
  <si>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</si>
  <si>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</si>
  <si>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</si>
  <si>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</si>
  <si>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</si>
  <si>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</si>
  <si>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</si>
  <si>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</si>
  <si>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</si>
  <si>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</si>
  <si>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</si>
  <si>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</si>
  <si>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</si>
  <si>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</si>
  <si>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</si>
  <si>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</si>
  <si>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</si>
  <si>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</si>
  <si>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</si>
  <si>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</si>
  <si>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</si>
  <si>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</si>
  <si>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</si>
  <si>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</si>
  <si>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</si>
  <si>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</si>
  <si>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</si>
  <si>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</si>
  <si>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</si>
  <si>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</si>
  <si>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</si>
  <si>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</si>
  <si>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</si>
  <si>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</si>
  <si>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</si>
  <si>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</si>
  <si>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</si>
  <si>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</si>
  <si>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</si>
  <si>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</si>
  <si>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</si>
  <si>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</si>
  <si>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</si>
  <si>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</si>
  <si>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</si>
  <si>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</si>
  <si>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</si>
  <si>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</si>
  <si>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</si>
  <si>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</si>
  <si>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</si>
  <si>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</si>
  <si>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</si>
  <si>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</si>
  <si>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</si>
  <si>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</si>
  <si>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</si>
  <si>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</si>
  <si>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</si>
  <si>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</si>
  <si>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</si>
  <si>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</si>
  <si>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</si>
  <si>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</si>
  <si>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</si>
  <si>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</si>
  <si>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</si>
  <si>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</si>
  <si>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</si>
  <si>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</si>
  <si>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</si>
  <si>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</si>
  <si>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</si>
  <si>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</si>
  <si>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</si>
  <si>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</si>
  <si>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</si>
  <si>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</si>
  <si>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</si>
  <si>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</si>
  <si>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</si>
  <si>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</si>
  <si>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</si>
  <si>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</si>
  <si>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</si>
  <si>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</si>
  <si>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</si>
  <si>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</si>
  <si>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</si>
  <si>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</si>
  <si>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</si>
  <si>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</si>
  <si>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</si>
  <si>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</si>
  <si>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</si>
  <si>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</si>
  <si>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</si>
  <si>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</si>
  <si>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</si>
  <si>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</si>
  <si>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</si>
  <si>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</si>
  <si>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</si>
  <si>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</si>
  <si>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</si>
  <si>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</si>
  <si>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</si>
  <si>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</si>
  <si>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</si>
  <si>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</si>
  <si>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</si>
  <si>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</si>
  <si>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</si>
  <si>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</si>
  <si>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</si>
  <si>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</si>
  <si>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</si>
  <si>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</si>
  <si>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</si>
  <si>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</si>
  <si>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</si>
  <si>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</si>
  <si>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</si>
  <si>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</si>
  <si>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</si>
  <si>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</si>
  <si>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</si>
  <si>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</si>
  <si>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</si>
  <si>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</si>
  <si>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</si>
  <si>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</si>
  <si>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</si>
  <si>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</si>
  <si>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</si>
  <si>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</si>
  <si>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</si>
  <si>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</si>
  <si>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</si>
  <si>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</si>
  <si>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</si>
  <si>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</si>
  <si>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</si>
  <si>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</si>
  <si>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</si>
  <si>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</si>
  <si>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</si>
  <si>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</si>
  <si>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</si>
  <si>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</si>
  <si>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</si>
  <si>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</si>
  <si>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</si>
  <si>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</si>
  <si>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</si>
  <si>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</si>
  <si>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</si>
  <si>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</si>
  <si>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</si>
  <si>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</si>
  <si>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</si>
  <si>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</si>
  <si>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</si>
  <si>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</si>
  <si>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</si>
  <si>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</si>
  <si>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</si>
  <si>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</si>
  <si>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</si>
  <si>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</si>
  <si>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</si>
  <si>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</si>
  <si>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</si>
  <si>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</si>
  <si>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</si>
  <si>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</si>
  <si>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</si>
  <si>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</si>
  <si>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</si>
  <si>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</si>
  <si>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</si>
  <si>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</si>
  <si>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</si>
  <si>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</si>
  <si>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</si>
  <si>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</si>
  <si>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</si>
  <si>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</si>
  <si>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</si>
  <si>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</si>
  <si>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</si>
  <si>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</si>
  <si>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</si>
  <si>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</si>
  <si>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</si>
  <si>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</si>
  <si>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</si>
  <si>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</si>
  <si>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</si>
  <si>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</si>
  <si>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</si>
  <si>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</si>
  <si>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</si>
  <si>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</si>
  <si>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</si>
  <si>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</si>
  <si>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</si>
  <si>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</si>
  <si>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</si>
  <si>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</si>
  <si>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</si>
  <si>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</si>
  <si>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</si>
  <si>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</si>
  <si>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</si>
  <si>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</si>
  <si>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</si>
  <si>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</si>
  <si>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</si>
  <si>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</si>
  <si>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</si>
  <si>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</si>
  <si>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</si>
  <si>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</si>
  <si>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</si>
  <si>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</si>
  <si>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</si>
  <si>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</si>
  <si>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</si>
  <si>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</si>
  <si>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</si>
  <si>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</si>
  <si>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</si>
  <si>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</si>
  <si>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</si>
  <si>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</si>
  <si>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</si>
  <si>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</si>
  <si>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</si>
  <si>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</si>
  <si>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</si>
  <si>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</si>
  <si>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</si>
  <si>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</si>
  <si>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</si>
  <si>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</si>
  <si>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</si>
  <si>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</si>
  <si>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</si>
  <si>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</si>
  <si>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</si>
  <si>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</si>
  <si>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</si>
  <si>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</si>
  <si>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</si>
  <si>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</si>
  <si>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</si>
  <si>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</si>
  <si>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</si>
  <si>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</si>
  <si>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</si>
  <si>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</si>
  <si>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</si>
  <si>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</si>
  <si>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</si>
  <si>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</si>
  <si>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</si>
  <si>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</si>
  <si>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</si>
  <si>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</si>
  <si>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</si>
  <si>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</si>
  <si>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</si>
  <si>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</si>
  <si>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</si>
  <si>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</si>
  <si>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</si>
  <si>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</si>
  <si>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</si>
  <si>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</si>
  <si>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</si>
  <si>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</si>
  <si>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</si>
  <si>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</si>
  <si>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</si>
  <si>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</si>
  <si>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</si>
  <si>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</si>
  <si>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</si>
  <si>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</si>
  <si>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</si>
  <si>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</si>
  <si>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</si>
  <si>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</si>
  <si>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</si>
  <si>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</si>
  <si>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</si>
  <si>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</si>
  <si>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</si>
  <si>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</si>
  <si>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</si>
  <si>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</si>
  <si>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</si>
  <si>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</si>
  <si>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</si>
  <si>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</si>
  <si>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</si>
  <si>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</si>
  <si>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</si>
  <si>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</si>
  <si>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</si>
  <si>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</si>
  <si>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</si>
  <si>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</si>
  <si>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</si>
  <si>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</si>
  <si>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</si>
  <si>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</si>
  <si>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</si>
  <si>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</si>
  <si>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</si>
  <si>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</si>
  <si>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</si>
  <si>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</si>
  <si>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</si>
  <si>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</si>
  <si>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</si>
  <si>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</si>
  <si>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</si>
  <si>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</si>
  <si>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</si>
  <si>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</si>
  <si>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</si>
  <si>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</si>
  <si>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</si>
  <si>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</si>
  <si>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</si>
  <si>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</si>
  <si>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</si>
  <si>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</si>
  <si>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</si>
  <si>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</si>
  <si>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</si>
  <si>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</si>
  <si>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</si>
  <si>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</si>
  <si>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</si>
  <si>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</si>
  <si>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</si>
  <si>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</si>
  <si>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</si>
  <si>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</si>
  <si>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</si>
  <si>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</si>
  <si>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</si>
  <si>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</si>
  <si>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</si>
  <si>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</si>
  <si>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</si>
  <si>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</si>
  <si>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</si>
  <si>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</si>
  <si>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</si>
  <si>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</si>
  <si>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</si>
  <si>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</si>
  <si>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</si>
  <si>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</si>
  <si>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</si>
  <si>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</si>
  <si>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</si>
  <si>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</si>
  <si>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</si>
  <si>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</si>
  <si>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</si>
  <si>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</si>
  <si>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</si>
  <si>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</si>
  <si>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</si>
  <si>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</si>
  <si>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</si>
  <si>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</si>
  <si>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</si>
  <si>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</si>
  <si>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</si>
  <si>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</si>
  <si>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</si>
  <si>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</si>
  <si>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</si>
  <si>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</si>
  <si>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</si>
  <si>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</si>
  <si>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</si>
  <si>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</si>
  <si>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</si>
  <si>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</si>
  <si>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</si>
  <si>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</si>
  <si>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</si>
  <si>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</si>
  <si>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</si>
  <si>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</si>
  <si>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</si>
  <si>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</si>
  <si>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</si>
  <si>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</si>
  <si>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</si>
  <si>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</si>
  <si>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</si>
  <si>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</si>
  <si>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</si>
  <si>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</si>
  <si>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</si>
  <si>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</si>
  <si>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</si>
  <si>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</si>
  <si>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</si>
  <si>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</si>
  <si>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</si>
  <si>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</si>
  <si>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</si>
  <si>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</si>
  <si>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</si>
  <si>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</si>
  <si>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</si>
  <si>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</si>
  <si>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</si>
  <si>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</si>
  <si>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</si>
  <si>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</si>
  <si>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</si>
  <si>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</si>
  <si>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</si>
  <si>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</si>
  <si>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</si>
  <si>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</si>
  <si>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</si>
  <si>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</si>
  <si>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</si>
  <si>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</si>
  <si>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</si>
  <si>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</si>
  <si>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</si>
  <si>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</si>
  <si>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</si>
  <si>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</si>
  <si>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</si>
  <si>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</si>
  <si>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</si>
  <si>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</si>
  <si>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</si>
  <si>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</si>
  <si>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</si>
  <si>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</si>
  <si>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</si>
  <si>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</si>
  <si>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</si>
  <si>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</si>
  <si>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</si>
  <si>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</si>
  <si>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</si>
  <si>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</si>
  <si>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</si>
  <si>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</si>
  <si>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</si>
  <si>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</si>
  <si>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</si>
  <si>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</si>
  <si>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</si>
  <si>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</si>
  <si>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</si>
  <si>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</si>
  <si>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</si>
  <si>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</si>
  <si>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</si>
  <si>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</si>
  <si>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</si>
  <si>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</si>
  <si>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</si>
  <si>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</si>
  <si>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</si>
  <si>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</si>
  <si>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</si>
  <si>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</si>
  <si>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</si>
  <si>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</si>
  <si>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</si>
  <si>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</si>
  <si>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</si>
  <si>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</si>
  <si>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</si>
  <si>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</si>
  <si>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</si>
  <si>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</si>
  <si>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</si>
  <si>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</si>
  <si>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</si>
  <si>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</si>
  <si>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</si>
  <si>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</si>
  <si>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</si>
  <si>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</si>
  <si>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</si>
  <si>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</si>
  <si>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</si>
  <si>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</si>
  <si>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</si>
  <si>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</si>
  <si>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</si>
  <si>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</si>
  <si>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</si>
  <si>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</si>
  <si>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</si>
  <si>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</si>
  <si>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</si>
  <si>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</si>
  <si>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</si>
  <si>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</si>
  <si>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</si>
  <si>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</si>
  <si>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</si>
  <si>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</si>
  <si>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</si>
  <si>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</si>
  <si>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</si>
  <si>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</si>
  <si>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</si>
  <si>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</si>
  <si>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</si>
  <si>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</si>
  <si>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</si>
  <si>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</si>
  <si>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</si>
  <si>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</si>
  <si>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</si>
  <si>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</si>
  <si>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</si>
  <si>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</si>
  <si>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</si>
  <si>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</si>
  <si>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</si>
  <si>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</si>
  <si>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</si>
  <si>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</si>
  <si>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</si>
  <si>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</si>
  <si>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</si>
  <si>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</si>
  <si>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</si>
  <si>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</si>
  <si>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</si>
  <si>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</si>
  <si>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</si>
  <si>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</si>
  <si>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</si>
  <si>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</si>
  <si>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</si>
  <si>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</si>
  <si>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</si>
  <si>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</si>
  <si>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</si>
  <si>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</si>
  <si>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</si>
  <si>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</si>
  <si>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</si>
  <si>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</si>
  <si>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</si>
  <si>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</si>
  <si>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</si>
  <si>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</si>
  <si>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</si>
  <si>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</si>
  <si>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</si>
  <si>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</si>
  <si>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</si>
  <si>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</si>
  <si>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</si>
  <si>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</si>
  <si>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</si>
  <si>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</si>
  <si>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</si>
  <si>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</si>
  <si>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</si>
  <si>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</si>
  <si>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</si>
  <si>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</si>
  <si>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</si>
  <si>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</si>
  <si>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</si>
  <si>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</si>
  <si>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</si>
  <si>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</si>
  <si>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</si>
  <si>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</si>
  <si>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</si>
  <si>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</si>
  <si>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</si>
  <si>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</si>
  <si>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</si>
  <si>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</si>
  <si>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</si>
  <si>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</si>
  <si>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</si>
  <si>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</si>
  <si>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</si>
  <si>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</si>
  <si>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</si>
  <si>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</si>
  <si>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</si>
  <si>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</si>
  <si>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</si>
  <si>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</si>
  <si>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</si>
  <si>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</si>
  <si>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</si>
  <si>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</si>
  <si>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</si>
  <si>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</si>
  <si>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</si>
  <si>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</si>
  <si>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</si>
  <si>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</si>
  <si>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</si>
  <si>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</si>
  <si>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</si>
  <si>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</si>
  <si>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</si>
  <si>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</si>
  <si>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</si>
  <si>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</si>
  <si>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</si>
  <si>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</si>
  <si>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</si>
  <si>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</si>
  <si>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</si>
  <si>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</si>
  <si>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</si>
  <si>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</si>
  <si>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</si>
  <si>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</si>
  <si>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</si>
  <si>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</si>
  <si>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</si>
  <si>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</si>
  <si>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</si>
  <si>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</si>
  <si>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</si>
  <si>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</si>
  <si>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</si>
  <si>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</si>
  <si>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</si>
  <si>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</si>
  <si>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</si>
  <si>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</si>
  <si>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</si>
  <si>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</si>
  <si>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</si>
  <si>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</si>
  <si>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</si>
  <si>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</si>
  <si>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</si>
  <si>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</si>
  <si>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</si>
  <si>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</si>
  <si>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</si>
  <si>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</si>
  <si>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</si>
  <si>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</si>
  <si>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</si>
  <si>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</si>
  <si>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</si>
  <si>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</si>
  <si>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</si>
  <si>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</si>
  <si>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</si>
  <si>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</si>
  <si>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</si>
  <si>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</si>
  <si>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</si>
  <si>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</si>
  <si>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</si>
  <si>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</si>
  <si>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</si>
  <si>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</si>
  <si>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</si>
  <si>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</si>
  <si>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</si>
  <si>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</si>
  <si>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</si>
  <si>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</si>
  <si>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</si>
  <si>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</si>
  <si>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</si>
  <si>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</si>
  <si>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</si>
  <si>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</si>
  <si>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</si>
  <si>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</si>
  <si>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</si>
  <si>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</si>
  <si>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</si>
  <si>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</si>
  <si>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</si>
  <si>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</si>
  <si>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</si>
  <si>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</si>
  <si>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</si>
  <si>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</si>
  <si>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</si>
  <si>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</si>
  <si>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</si>
  <si>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</si>
  <si>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</si>
  <si>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</si>
  <si>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</si>
  <si>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</si>
  <si>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</si>
  <si>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</si>
  <si>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</si>
  <si>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</si>
  <si>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</si>
  <si>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</si>
  <si>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</si>
  <si>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</si>
  <si>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</si>
  <si>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</si>
  <si>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</si>
  <si>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</si>
  <si>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</si>
  <si>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</si>
  <si>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</si>
  <si>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</si>
  <si>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</si>
  <si>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</si>
  <si>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</si>
  <si>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</si>
  <si>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</si>
  <si>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</si>
  <si>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</si>
  <si>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</si>
  <si>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</si>
  <si>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</si>
  <si>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</si>
  <si>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</si>
  <si>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</si>
  <si>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</si>
  <si>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</si>
  <si>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</si>
  <si>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</si>
  <si>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</si>
  <si>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</si>
  <si>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</si>
  <si>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</si>
  <si>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</si>
  <si>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</si>
  <si>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</si>
  <si>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</si>
  <si>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</si>
  <si>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</si>
  <si>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</si>
  <si>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</si>
  <si>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</si>
  <si>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</si>
  <si>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</si>
  <si>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</si>
  <si>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</si>
  <si>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</si>
  <si>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</si>
  <si>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</si>
  <si>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</si>
  <si>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</si>
  <si>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</si>
  <si>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</si>
  <si>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</si>
  <si>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</si>
  <si>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</si>
  <si>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</si>
  <si>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</si>
  <si>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</si>
  <si>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</si>
  <si>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</si>
  <si>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</si>
  <si>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</si>
  <si>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</si>
  <si>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</si>
  <si>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</si>
  <si>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</si>
  <si>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</si>
  <si>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</si>
  <si>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</si>
  <si>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</si>
  <si>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</si>
  <si>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</si>
  <si>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</si>
  <si>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</si>
  <si>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</si>
  <si>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</si>
  <si>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</si>
  <si>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</si>
  <si>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</si>
  <si>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</si>
  <si>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</si>
  <si>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</si>
  <si>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</si>
  <si>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</si>
  <si>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</si>
  <si>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</si>
  <si>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</si>
  <si>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</si>
  <si>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</si>
  <si>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</si>
  <si>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</si>
  <si>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</si>
  <si>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</si>
  <si>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</si>
  <si>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</si>
  <si>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</si>
  <si>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</si>
  <si>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</si>
  <si>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</si>
  <si>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</si>
  <si>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</si>
  <si>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</si>
  <si>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</si>
  <si>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</si>
  <si>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</si>
  <si>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</si>
  <si>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</si>
  <si>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</si>
  <si>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</si>
  <si>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</si>
  <si>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</si>
  <si>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</si>
  <si>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</si>
  <si>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</si>
  <si>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</si>
  <si>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</si>
  <si>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</si>
  <si>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</si>
  <si>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</si>
  <si>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</si>
  <si>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</si>
  <si>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</si>
  <si>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</si>
  <si>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</si>
  <si>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</si>
  <si>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</si>
  <si>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</si>
  <si>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</si>
  <si>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</si>
  <si>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</si>
  <si>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</si>
  <si>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</si>
  <si>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</si>
  <si>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</si>
  <si>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</si>
  <si>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</si>
  <si>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</si>
  <si>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</si>
  <si>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</si>
  <si>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</si>
  <si>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</si>
  <si>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</si>
  <si>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</si>
  <si>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</si>
  <si>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</si>
  <si>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</si>
  <si>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</si>
  <si>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</si>
  <si>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</si>
  <si>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</si>
  <si>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</si>
  <si>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</si>
  <si>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</si>
  <si>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</si>
  <si>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</si>
  <si>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</si>
  <si>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</si>
  <si>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</si>
  <si>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</si>
  <si>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</si>
  <si>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</si>
  <si>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</si>
  <si>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</si>
  <si>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</si>
  <si>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</si>
  <si>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</si>
  <si>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</si>
  <si>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</si>
  <si>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</si>
  <si>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</si>
  <si>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</si>
  <si>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</si>
  <si>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</si>
  <si>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</si>
  <si>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</si>
  <si>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</si>
  <si>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</si>
  <si>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</si>
  <si>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</si>
  <si>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</si>
  <si>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</si>
  <si>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</si>
  <si>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</si>
  <si>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</si>
  <si>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</si>
  <si>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</si>
  <si>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</si>
  <si>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</si>
  <si>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</si>
  <si>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</si>
  <si>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</si>
  <si>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</si>
  <si>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</si>
  <si>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</si>
  <si>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</si>
  <si>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</si>
  <si>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</si>
  <si>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</si>
  <si>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</si>
  <si>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</si>
  <si>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</si>
  <si>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</si>
  <si>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</si>
  <si>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</si>
  <si>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</si>
  <si>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</si>
  <si>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</si>
  <si>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</si>
  <si>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</si>
  <si>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</si>
  <si>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</si>
  <si>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</si>
  <si>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</si>
  <si>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</si>
  <si>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</si>
  <si>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</si>
  <si>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</si>
  <si>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</si>
  <si>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</si>
  <si>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</si>
  <si>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</si>
  <si>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</si>
  <si>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</si>
  <si>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</si>
  <si>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</si>
  <si>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</si>
  <si>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</si>
  <si>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</si>
  <si>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</si>
  <si>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</si>
  <si>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</si>
  <si>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</si>
  <si>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</si>
  <si>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</si>
  <si>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</si>
  <si>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</si>
  <si>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</si>
  <si>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</si>
  <si>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</si>
  <si>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</si>
  <si>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</si>
  <si>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</si>
  <si>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</si>
  <si>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</si>
  <si>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</si>
  <si>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</si>
  <si>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</si>
  <si>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</si>
  <si>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</si>
  <si>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</si>
  <si>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</si>
  <si>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</si>
  <si>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</si>
  <si>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</si>
  <si>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</si>
  <si>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</si>
  <si>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</si>
  <si>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</si>
  <si>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</si>
  <si>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</si>
  <si>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</si>
  <si>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</si>
  <si>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</si>
  <si>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</si>
  <si>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</si>
  <si>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</si>
  <si>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</si>
  <si>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</si>
  <si>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</si>
  <si>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</si>
  <si>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</si>
  <si>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</si>
  <si>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</si>
  <si>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</si>
  <si>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</si>
  <si>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</si>
  <si>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</si>
  <si>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</si>
  <si>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</si>
  <si>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</si>
  <si>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</si>
  <si>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</si>
  <si>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</si>
  <si>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</si>
  <si>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</si>
  <si>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</si>
  <si>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</si>
  <si>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</si>
  <si>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</si>
  <si>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</si>
  <si>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</si>
  <si>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</si>
  <si>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</si>
  <si>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</si>
  <si>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</si>
  <si>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</si>
  <si>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</si>
  <si>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</si>
  <si>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</si>
  <si>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</si>
  <si>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</si>
  <si>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</si>
  <si>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</si>
  <si>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</si>
  <si>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</si>
  <si>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</si>
  <si>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</si>
  <si>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</si>
  <si>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</si>
  <si>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</si>
  <si>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</si>
  <si>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</si>
  <si>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</si>
  <si>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</si>
  <si>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</si>
  <si>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</si>
  <si>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</si>
  <si>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</si>
  <si>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</si>
  <si>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</si>
  <si>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</si>
  <si>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</si>
  <si>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</si>
  <si>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</si>
  <si>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</si>
  <si>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</si>
  <si>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</si>
  <si>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</si>
  <si>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</si>
  <si>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</si>
  <si>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</si>
  <si>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</si>
  <si>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</si>
  <si>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</si>
  <si>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</si>
  <si>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</si>
  <si>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</si>
  <si>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</si>
  <si>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</si>
  <si>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</si>
  <si>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</si>
  <si>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</si>
  <si>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</si>
  <si>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</si>
  <si>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</si>
  <si>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</si>
  <si>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</si>
  <si>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</si>
  <si>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</si>
  <si>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</si>
  <si>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</si>
  <si>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</si>
  <si>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</si>
  <si>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</si>
  <si>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</si>
  <si>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</si>
  <si>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</si>
  <si>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</si>
  <si>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</si>
  <si>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</si>
  <si>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</si>
  <si>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</si>
  <si>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</si>
  <si>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</si>
  <si>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</si>
  <si>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</si>
  <si>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</si>
  <si>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</si>
  <si>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</si>
  <si>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</si>
  <si>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</si>
  <si>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</si>
  <si>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</si>
  <si>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</si>
  <si>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</si>
  <si>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</si>
  <si>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</si>
  <si>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</si>
  <si>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</si>
  <si>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</si>
  <si>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</si>
  <si>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</si>
  <si>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</si>
  <si>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</si>
  <si>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</si>
  <si>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</si>
  <si>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</si>
  <si>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</si>
  <si>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</si>
  <si>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</si>
  <si>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</si>
  <si>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</si>
  <si>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</si>
  <si>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</si>
  <si>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</si>
  <si>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</si>
  <si>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</si>
  <si>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</si>
  <si>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</si>
  <si>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</si>
  <si>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</si>
  <si>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</si>
  <si>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</si>
  <si>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</si>
  <si>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</si>
  <si>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</si>
  <si>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</si>
  <si>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</si>
  <si>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</si>
  <si>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</si>
  <si>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</si>
  <si>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</si>
  <si>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</si>
  <si>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</si>
  <si>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</si>
  <si>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</si>
  <si>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</si>
  <si>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</si>
  <si>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</si>
  <si>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</si>
  <si>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</si>
  <si>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</si>
  <si>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</si>
  <si>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</si>
  <si>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</si>
  <si>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</si>
  <si>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</si>
  <si>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</si>
  <si>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</si>
  <si>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</si>
  <si>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</si>
  <si>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</si>
  <si>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</si>
  <si>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</si>
  <si>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</si>
  <si>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</si>
  <si>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</si>
  <si>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</si>
  <si>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</si>
  <si>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</si>
  <si>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</si>
  <si>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</si>
  <si>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</si>
  <si>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</si>
  <si>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</si>
  <si>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</si>
  <si>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</si>
  <si>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</si>
  <si>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</si>
  <si>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</si>
  <si>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</si>
  <si>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</si>
  <si>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</si>
  <si>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</si>
  <si>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</si>
  <si>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</si>
  <si>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</si>
  <si>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</si>
  <si>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</si>
  <si>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</si>
  <si>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</si>
  <si>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</si>
  <si>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</si>
  <si>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</si>
  <si>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</si>
  <si>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</si>
  <si>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</si>
  <si>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</si>
  <si>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</si>
  <si>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</si>
  <si>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</si>
  <si>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</si>
  <si>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</si>
  <si>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</si>
  <si>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</si>
  <si>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</si>
  <si>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</si>
  <si>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</si>
  <si>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</si>
  <si>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</si>
  <si>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</si>
  <si>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</si>
  <si>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</si>
  <si>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</si>
  <si>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</si>
  <si>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</si>
  <si>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</si>
  <si>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</si>
  <si>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</si>
  <si>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</si>
  <si>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</si>
  <si>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</si>
  <si>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</si>
  <si>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</si>
  <si>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</si>
  <si>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</si>
  <si>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</si>
  <si>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</si>
  <si>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</si>
  <si>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</si>
  <si>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</si>
  <si>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</si>
  <si>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</si>
  <si>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</si>
  <si>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</si>
  <si>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</si>
  <si>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</si>
  <si>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</si>
  <si>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</si>
  <si>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</si>
  <si>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</si>
  <si>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</si>
  <si>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</si>
  <si>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</si>
  <si>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</si>
  <si>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</si>
  <si>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</si>
  <si>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</si>
  <si>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</si>
  <si>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</si>
  <si>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</si>
  <si>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</si>
  <si>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</si>
  <si>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</si>
  <si>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</si>
  <si>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</si>
  <si>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</si>
  <si>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</si>
  <si>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</si>
  <si>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</si>
  <si>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</si>
  <si>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</si>
  <si>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</si>
  <si>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</si>
  <si>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</si>
  <si>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</si>
  <si>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</si>
  <si>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</si>
  <si>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</si>
  <si>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</si>
  <si>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</si>
  <si>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</si>
  <si>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</si>
  <si>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</si>
  <si>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</si>
  <si>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</si>
  <si>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</si>
  <si>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</si>
  <si>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</si>
  <si>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</si>
  <si>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</si>
  <si>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</si>
  <si>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</si>
  <si>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</si>
  <si>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</si>
  <si>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</si>
  <si>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</si>
  <si>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</si>
  <si>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</si>
  <si>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</si>
  <si>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</si>
  <si>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</si>
  <si>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</si>
  <si>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</si>
  <si>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</si>
  <si>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</si>
  <si>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</si>
  <si>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</si>
  <si>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</si>
  <si>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</si>
  <si>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</si>
  <si>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</si>
  <si>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</si>
  <si>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</si>
  <si>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</si>
  <si>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</si>
  <si>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</si>
  <si>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</si>
  <si>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</si>
  <si>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</si>
  <si>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</si>
  <si>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</si>
  <si>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</si>
  <si>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</si>
  <si>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</si>
  <si>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</si>
  <si>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</si>
  <si>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</si>
  <si>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</si>
  <si>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</si>
  <si>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</si>
  <si>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</si>
  <si>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</si>
  <si>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</si>
  <si>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</si>
  <si>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</si>
  <si>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</si>
  <si>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</si>
  <si>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</si>
  <si>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</si>
  <si>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</si>
  <si>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</si>
  <si>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</si>
  <si>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</si>
  <si>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</si>
  <si>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</si>
  <si>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</si>
  <si>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</si>
  <si>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</si>
  <si>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</si>
  <si>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</si>
  <si>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</si>
  <si>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</si>
  <si>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</si>
  <si>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</si>
  <si>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</si>
  <si>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</si>
  <si>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</si>
  <si>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</si>
  <si>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</si>
  <si>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</si>
  <si>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</si>
  <si>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</si>
  <si>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</si>
  <si>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</si>
  <si>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</si>
  <si>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</si>
  <si>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</si>
  <si>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</si>
  <si>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</si>
  <si>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</si>
  <si>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</si>
  <si>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</si>
  <si>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</si>
  <si>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</si>
  <si>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</si>
  <si>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</si>
  <si>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</si>
  <si>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</si>
  <si>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</si>
  <si>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</si>
  <si>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</si>
  <si>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</si>
  <si>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</si>
  <si>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</si>
  <si>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</si>
  <si>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</si>
  <si>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</si>
  <si>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</si>
  <si>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</si>
  <si>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</si>
  <si>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</si>
  <si>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</si>
  <si>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</si>
  <si>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</si>
  <si>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</si>
  <si>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</si>
  <si>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</si>
  <si>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</si>
  <si>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</si>
  <si>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</si>
  <si>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</si>
  <si>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</si>
  <si>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</si>
  <si>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</si>
  <si>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</si>
  <si>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</si>
  <si>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</si>
  <si>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</si>
  <si>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</si>
  <si>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</si>
  <si>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</si>
  <si>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</si>
  <si>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</si>
  <si>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</si>
  <si>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</si>
  <si>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</si>
  <si>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</si>
  <si>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</si>
  <si>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</si>
  <si>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</si>
  <si>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</si>
  <si>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</si>
  <si>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</si>
  <si>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</si>
  <si>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</si>
  <si>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</si>
  <si>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</si>
  <si>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</si>
  <si>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</si>
  <si>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</si>
  <si>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</si>
  <si>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</si>
  <si>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</si>
  <si>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</si>
  <si>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</si>
  <si>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</si>
  <si>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</si>
  <si>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</si>
  <si>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</si>
  <si>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</si>
  <si>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</si>
  <si>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</si>
  <si>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</si>
  <si>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</si>
  <si>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</si>
  <si>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</si>
  <si>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</si>
  <si>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</si>
  <si>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</si>
  <si>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</si>
  <si>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</si>
  <si>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</si>
  <si>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</si>
  <si>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</si>
  <si>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</si>
  <si>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</si>
  <si>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</si>
  <si>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</si>
  <si>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</si>
  <si>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</si>
  <si>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</si>
  <si>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</si>
  <si>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</si>
  <si>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</si>
  <si>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</si>
  <si>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</si>
  <si>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</si>
  <si>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</si>
  <si>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</si>
  <si>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</si>
  <si>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</si>
  <si>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</si>
  <si>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</si>
  <si>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</si>
  <si>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</si>
  <si>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</si>
  <si>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</si>
  <si>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</si>
  <si>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</si>
  <si>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</si>
  <si>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</si>
  <si>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</si>
  <si>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</si>
  <si>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</si>
  <si>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</si>
  <si>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</si>
  <si>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</si>
  <si>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</si>
  <si>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</si>
  <si>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</si>
  <si>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</si>
  <si>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</si>
  <si>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</si>
  <si>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</si>
  <si>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</si>
  <si>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</si>
  <si>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</si>
  <si>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</si>
  <si>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</si>
  <si>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</si>
  <si>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</si>
  <si>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</si>
  <si>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</si>
  <si>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</si>
  <si>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</si>
  <si>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</si>
  <si>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</si>
  <si>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</si>
  <si>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</si>
  <si>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</si>
  <si>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</si>
  <si>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</si>
  <si>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</si>
  <si>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</si>
  <si>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</si>
  <si>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</si>
  <si>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</si>
  <si>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</si>
  <si>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</si>
  <si>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</si>
  <si>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</si>
  <si>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</si>
  <si>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</si>
  <si>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</si>
  <si>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</si>
  <si>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</si>
  <si>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</si>
  <si>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</si>
  <si>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</si>
  <si>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</si>
  <si>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</si>
  <si>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</si>
  <si>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</si>
  <si>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</si>
  <si>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</si>
  <si>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</si>
  <si>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</si>
  <si>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</si>
  <si>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</si>
  <si>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</si>
  <si>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</si>
  <si>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</si>
  <si>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</si>
  <si>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</si>
  <si>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</si>
  <si>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</si>
  <si>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</si>
  <si>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</si>
  <si>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</si>
  <si>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</si>
  <si>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</si>
  <si>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</si>
  <si>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</si>
  <si>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</si>
  <si>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</si>
  <si>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</si>
  <si>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</si>
  <si>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</si>
  <si>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</si>
  <si>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</si>
  <si>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</si>
  <si>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</si>
  <si>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</si>
  <si>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</si>
  <si>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</si>
  <si>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</si>
  <si>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</si>
  <si>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</si>
  <si>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</si>
  <si>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</si>
  <si>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</si>
  <si>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</si>
  <si>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</si>
  <si>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</si>
  <si>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</si>
  <si>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</si>
  <si>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</si>
  <si>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</si>
  <si>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</si>
  <si>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</si>
  <si>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</si>
  <si>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</si>
  <si>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</si>
  <si>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</si>
  <si>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</si>
  <si>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</si>
  <si>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</si>
  <si>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</si>
  <si>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</si>
  <si>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</si>
  <si>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</si>
  <si>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</si>
  <si>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</si>
  <si>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</si>
  <si>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</si>
  <si>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</si>
  <si>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</si>
  <si>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</si>
  <si>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</si>
  <si>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</si>
  <si>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</si>
  <si>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</si>
  <si>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</si>
  <si>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</si>
  <si>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</si>
  <si>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</si>
  <si>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</si>
  <si>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</si>
  <si>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</si>
  <si>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</si>
  <si>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</si>
  <si>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</si>
  <si>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</si>
  <si>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</si>
  <si>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</si>
  <si>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</si>
  <si>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</si>
  <si>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</si>
  <si>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</si>
  <si>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</si>
  <si>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</si>
  <si>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</si>
  <si>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</si>
  <si>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</si>
  <si>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</si>
  <si>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</si>
  <si>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</si>
  <si>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</si>
  <si>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</si>
  <si>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</si>
  <si>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</si>
  <si>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</si>
  <si>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</si>
  <si>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</si>
  <si>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</si>
  <si>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</si>
  <si>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</si>
  <si>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</si>
  <si>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</si>
  <si>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</si>
  <si>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</si>
  <si>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</si>
  <si>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</si>
  <si>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</si>
  <si>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</si>
  <si>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</si>
  <si>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</si>
  <si>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</si>
  <si>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</si>
  <si>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</si>
  <si>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</si>
  <si>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</si>
  <si>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</si>
  <si>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</si>
  <si>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</si>
  <si>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</si>
  <si>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</si>
  <si>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</si>
  <si>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</si>
  <si>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</si>
  <si>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</si>
  <si>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</si>
  <si>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</si>
  <si>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</si>
  <si>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</si>
  <si>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</si>
  <si>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</si>
  <si>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</si>
  <si>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</si>
  <si>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</si>
  <si>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</si>
  <si>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</si>
  <si>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</si>
  <si>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</si>
  <si>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</si>
  <si>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</si>
  <si>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</si>
  <si>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</si>
  <si>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</si>
  <si>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</si>
  <si>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</si>
  <si>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</si>
  <si>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</si>
  <si>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</si>
  <si>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</si>
  <si>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</si>
  <si>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</si>
  <si>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</si>
  <si>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</si>
  <si>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</si>
  <si>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</si>
  <si>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</si>
  <si>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</si>
  <si>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</si>
  <si>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</si>
  <si>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</si>
  <si>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</si>
  <si>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</si>
  <si>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</si>
  <si>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</si>
  <si>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</si>
  <si>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</si>
  <si>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</si>
  <si>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</si>
  <si>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</si>
  <si>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</si>
  <si>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</si>
  <si>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</si>
  <si>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</si>
  <si>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</si>
  <si>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</si>
  <si>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</si>
  <si>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</si>
  <si>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</si>
  <si>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</si>
  <si>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</si>
  <si>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</si>
  <si>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</si>
  <si>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</si>
  <si>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</si>
  <si>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</si>
  <si>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</si>
  <si>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</si>
  <si>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</si>
  <si>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</si>
  <si>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</si>
  <si>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</si>
  <si>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</si>
  <si>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</si>
  <si>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</si>
  <si>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</si>
  <si>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</si>
  <si>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</si>
  <si>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</si>
  <si>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</si>
  <si>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</si>
  <si>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</si>
  <si>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</si>
  <si>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</si>
  <si>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</si>
  <si>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</si>
  <si>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</si>
  <si>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</si>
  <si>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</si>
  <si>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</si>
  <si>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</si>
  <si>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</si>
  <si>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</si>
  <si>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</si>
  <si>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</si>
  <si>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</si>
  <si>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</si>
  <si>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</si>
  <si>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</si>
  <si>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</si>
  <si>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</si>
  <si>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</si>
  <si>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</si>
  <si>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</si>
  <si>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</si>
  <si>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</si>
  <si>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</si>
  <si>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</si>
  <si>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</si>
  <si>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</si>
  <si>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</si>
  <si>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</si>
  <si>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</si>
  <si>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</si>
  <si>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</si>
  <si>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</si>
  <si>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</si>
  <si>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</si>
  <si>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</si>
  <si>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</si>
  <si>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</si>
  <si>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</si>
  <si>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</si>
  <si>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</si>
  <si>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</si>
  <si>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</si>
  <si>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</si>
  <si>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</si>
  <si>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</si>
  <si>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</si>
  <si>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</si>
  <si>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</si>
  <si>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</si>
  <si>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</si>
  <si>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</si>
  <si>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</si>
  <si>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</si>
  <si>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</si>
  <si>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</si>
  <si>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</si>
  <si>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</si>
  <si>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</si>
  <si>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</si>
  <si>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</si>
  <si>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</si>
  <si>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</si>
  <si>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</si>
  <si>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</si>
  <si>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</si>
  <si>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</si>
  <si>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</si>
  <si>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</si>
  <si>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</si>
  <si>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</si>
  <si>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</si>
  <si>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</si>
  <si>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</si>
  <si>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</si>
  <si>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</si>
  <si>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</si>
  <si>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</si>
  <si>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</si>
  <si>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</si>
  <si>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</si>
  <si>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</si>
  <si>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</si>
  <si>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</si>
  <si>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</si>
  <si>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</si>
  <si>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</si>
  <si>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</si>
  <si>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</si>
  <si>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</si>
  <si>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</si>
  <si>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</si>
  <si>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</si>
  <si>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</si>
  <si>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</si>
  <si>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</si>
  <si>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</si>
  <si>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</si>
  <si>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</si>
  <si>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</si>
  <si>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</si>
  <si>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</si>
  <si>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</si>
  <si>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</si>
  <si>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</si>
  <si>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</si>
  <si>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</si>
  <si>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</si>
  <si>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</si>
  <si>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</si>
  <si>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</si>
  <si>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</si>
  <si>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</si>
  <si>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</si>
  <si>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</si>
  <si>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</si>
  <si>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</si>
  <si>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</si>
  <si>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</si>
  <si>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</si>
  <si>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</si>
  <si>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</si>
  <si>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</si>
  <si>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</si>
  <si>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</si>
  <si>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</si>
  <si>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</si>
  <si>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</si>
  <si>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</si>
  <si>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</si>
  <si>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</si>
  <si>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</si>
  <si>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</si>
  <si>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</si>
  <si>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</si>
  <si>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</si>
  <si>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</si>
  <si>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</si>
  <si>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</si>
  <si>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</si>
  <si>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</si>
  <si>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</si>
  <si>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</si>
  <si>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</si>
  <si>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</si>
  <si>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</si>
  <si>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</si>
  <si>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</si>
  <si>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</si>
  <si>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</si>
  <si>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</si>
  <si>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</si>
  <si>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</si>
  <si>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</si>
  <si>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</si>
  <si>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</si>
  <si>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</si>
  <si>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</si>
  <si>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</si>
  <si>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</si>
  <si>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</si>
  <si>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</si>
  <si>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</si>
  <si>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</si>
  <si>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</si>
  <si>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</si>
  <si>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</si>
  <si>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</si>
  <si>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</si>
  <si>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</si>
  <si>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</si>
  <si>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</si>
  <si>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</si>
  <si>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</si>
  <si>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</si>
  <si>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</si>
  <si>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</si>
  <si>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</si>
  <si>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</si>
  <si>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</si>
  <si>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</si>
  <si>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</si>
  <si>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</si>
  <si>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</si>
  <si>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</si>
  <si>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</si>
  <si>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</si>
  <si>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</si>
  <si>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</si>
  <si>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</si>
  <si>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</si>
  <si>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</si>
  <si>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</si>
  <si>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</si>
  <si>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</si>
  <si>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</si>
  <si>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</si>
  <si>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</si>
  <si>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</si>
  <si>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</si>
  <si>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</si>
  <si>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</si>
  <si>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</si>
  <si>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</si>
  <si>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</si>
  <si>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</si>
  <si>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</si>
  <si>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</si>
  <si>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</si>
  <si>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</si>
  <si>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</si>
  <si>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</si>
  <si>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</si>
  <si>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</si>
  <si>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</si>
  <si>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</si>
  <si>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</si>
  <si>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</si>
  <si>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</si>
  <si>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</si>
  <si>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</si>
  <si>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</si>
  <si>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</si>
  <si>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</si>
  <si>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</si>
  <si>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</si>
  <si>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</si>
  <si>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</si>
  <si>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</si>
  <si>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</si>
  <si>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</si>
  <si>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</si>
  <si>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</si>
  <si>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</si>
  <si>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</si>
  <si>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</si>
  <si>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</si>
  <si>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</si>
  <si>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</si>
  <si>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</si>
  <si>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</si>
  <si>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</si>
  <si>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</si>
  <si>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</si>
  <si>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</si>
  <si>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</si>
  <si>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</si>
  <si>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</si>
  <si>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</si>
  <si>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</si>
  <si>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</si>
  <si>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</si>
  <si>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</si>
  <si>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</si>
  <si>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</si>
  <si>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</si>
  <si>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</si>
  <si>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</si>
  <si>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</si>
  <si>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</si>
  <si>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</si>
  <si>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</si>
  <si>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</si>
  <si>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</si>
  <si>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</si>
  <si>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</si>
  <si>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</si>
  <si>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</si>
  <si>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</si>
  <si>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</si>
  <si>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</si>
  <si>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</si>
  <si>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</si>
  <si>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</si>
  <si>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</si>
  <si>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</si>
  <si>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</si>
  <si>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</si>
  <si>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</si>
  <si>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</si>
  <si>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</si>
  <si>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</si>
  <si>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</si>
  <si>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</si>
  <si>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</si>
  <si>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</si>
  <si>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</si>
  <si>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</si>
  <si>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</si>
  <si>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</si>
  <si>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</si>
  <si>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</si>
  <si>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</si>
  <si>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</si>
  <si>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</si>
  <si>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</si>
  <si>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</si>
  <si>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</si>
  <si>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</si>
  <si>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</si>
  <si>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</si>
  <si>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</si>
  <si>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</si>
  <si>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</si>
  <si>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</si>
  <si>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</si>
  <si>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</si>
  <si>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</si>
  <si>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</si>
  <si>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</si>
  <si>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</si>
  <si>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</si>
  <si>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</si>
  <si>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</si>
  <si>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</si>
  <si>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</si>
  <si>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</si>
  <si>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</si>
  <si>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</si>
  <si>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</si>
  <si>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</si>
  <si>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</si>
  <si>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</si>
  <si>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</si>
  <si>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</si>
  <si>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</si>
  <si>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</si>
  <si>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</si>
  <si>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</si>
  <si>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</si>
  <si>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</si>
  <si>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</si>
  <si>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</si>
  <si>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</si>
  <si>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</si>
  <si>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</si>
  <si>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</si>
  <si>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</si>
  <si>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</si>
  <si>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</si>
  <si>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</si>
  <si>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</si>
  <si>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</si>
  <si>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</si>
  <si>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</si>
  <si>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</si>
  <si>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</si>
  <si>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</si>
  <si>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</si>
  <si>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</si>
  <si>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</si>
  <si>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</si>
  <si>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</si>
  <si>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</si>
  <si>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</si>
  <si>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</si>
  <si>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</si>
  <si>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</si>
  <si>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</si>
  <si>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</si>
  <si>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</si>
  <si>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</si>
  <si>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</si>
  <si>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</si>
  <si>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</si>
  <si>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</si>
  <si>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</si>
  <si>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</si>
  <si>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</si>
  <si>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</si>
  <si>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</si>
  <si>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</si>
  <si>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</si>
  <si>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</si>
  <si>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</si>
  <si>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</si>
  <si>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</si>
  <si>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</si>
  <si>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</si>
  <si>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</si>
  <si>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</si>
  <si>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</si>
  <si>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</si>
  <si>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</si>
  <si>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</si>
  <si>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</si>
  <si>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</si>
  <si>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</si>
  <si>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</si>
  <si>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</si>
  <si>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</si>
  <si>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</si>
  <si>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</si>
  <si>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</si>
  <si>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</si>
  <si>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</si>
  <si>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</si>
  <si>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</si>
  <si>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</si>
  <si>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</si>
  <si>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</si>
  <si>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</si>
  <si>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</si>
  <si>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</si>
  <si>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</si>
  <si>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</si>
  <si>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</si>
  <si>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</si>
  <si>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</si>
  <si>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</si>
  <si>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</si>
  <si>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</si>
  <si>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</si>
  <si>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</si>
  <si>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</si>
  <si>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</si>
  <si>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</si>
  <si>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</si>
  <si>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</si>
  <si>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</si>
  <si>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</si>
  <si>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</si>
  <si>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</si>
  <si>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</si>
  <si>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</si>
  <si>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</si>
  <si>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</si>
  <si>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</si>
  <si>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</si>
  <si>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</si>
  <si>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</si>
  <si>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</si>
  <si>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</si>
  <si>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</si>
  <si>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</si>
  <si>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</si>
  <si>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</si>
  <si>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</si>
  <si>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</si>
  <si>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</si>
  <si>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</si>
  <si>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</si>
  <si>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</si>
  <si>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</si>
  <si>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</si>
  <si>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</si>
  <si>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</si>
  <si>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</si>
  <si>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</si>
  <si>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</si>
  <si>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</si>
  <si>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</si>
  <si>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</si>
  <si>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</si>
  <si>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</si>
  <si>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</si>
  <si>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</si>
  <si>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</si>
  <si>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</si>
  <si>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</si>
  <si>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</si>
  <si>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</si>
  <si>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</si>
  <si>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</si>
  <si>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</si>
  <si>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</si>
  <si>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</si>
  <si>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</si>
  <si>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</si>
  <si>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</si>
  <si>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</si>
  <si>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</si>
  <si>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</si>
  <si>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</si>
  <si>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</si>
  <si>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</si>
  <si>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</si>
  <si>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</si>
  <si>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</si>
  <si>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</si>
  <si>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</si>
  <si>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</si>
  <si>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</si>
  <si>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</si>
  <si>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</si>
  <si>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</si>
  <si>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</si>
  <si>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</si>
  <si>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</si>
  <si>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</si>
  <si>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</si>
  <si>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</si>
  <si>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</si>
  <si>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</si>
  <si>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</si>
  <si>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</si>
  <si>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</si>
  <si>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</si>
  <si>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</si>
  <si>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</si>
  <si>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</si>
  <si>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</si>
  <si>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</si>
  <si>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</si>
  <si>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</si>
  <si>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</si>
  <si>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</si>
  <si>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</si>
  <si>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</si>
  <si>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</si>
  <si>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</si>
  <si>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</si>
  <si>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</si>
  <si>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</si>
  <si>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</si>
  <si>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</si>
  <si>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</si>
  <si>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</si>
  <si>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</si>
  <si>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</si>
  <si>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</si>
  <si>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</si>
  <si>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</si>
  <si>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</si>
  <si>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</si>
  <si>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</si>
  <si>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</si>
  <si>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</si>
  <si>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</si>
  <si>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</si>
  <si>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</si>
  <si>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</si>
  <si>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</si>
  <si>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</si>
  <si>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</si>
  <si>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</si>
  <si>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</si>
  <si>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</si>
  <si>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</si>
  <si>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</si>
  <si>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</si>
  <si>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</si>
  <si>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</si>
  <si>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</si>
  <si>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</si>
  <si>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</si>
  <si>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</si>
  <si>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</si>
  <si>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</si>
  <si>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</si>
  <si>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</si>
  <si>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</si>
  <si>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</si>
  <si>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</si>
  <si>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</si>
  <si>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</si>
  <si>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</si>
  <si>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</si>
  <si>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</si>
  <si>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</si>
  <si>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</si>
  <si>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</si>
  <si>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</si>
  <si>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</si>
  <si>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</si>
  <si>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</si>
  <si>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</si>
  <si>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</si>
  <si>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</si>
  <si>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</si>
  <si>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</si>
  <si>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</si>
  <si>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</si>
  <si>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</si>
  <si>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</si>
  <si>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</si>
  <si>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</si>
  <si>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</si>
  <si>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</si>
  <si>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</si>
  <si>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</si>
  <si>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</si>
  <si>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</si>
  <si>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</si>
  <si>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</si>
  <si>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</si>
  <si>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</si>
  <si>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</si>
  <si>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</si>
  <si>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</si>
  <si>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</si>
  <si>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</si>
  <si>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</si>
  <si>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</si>
  <si>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</si>
  <si>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</si>
  <si>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</si>
  <si>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</si>
  <si>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</si>
  <si>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</si>
  <si>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</si>
  <si>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</si>
  <si>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</si>
  <si>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</si>
  <si>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</si>
  <si>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</si>
  <si>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</si>
  <si>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</si>
  <si>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</si>
  <si>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</si>
  <si>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</si>
  <si>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</si>
  <si>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</si>
  <si>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</si>
  <si>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</si>
  <si>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</si>
  <si>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</si>
  <si>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</si>
  <si>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</si>
  <si>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</si>
  <si>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</si>
  <si>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</si>
  <si>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</si>
  <si>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</si>
  <si>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</si>
  <si>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</si>
  <si>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</si>
  <si>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</si>
  <si>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</si>
  <si>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</si>
  <si>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</si>
  <si>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</si>
  <si>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</si>
  <si>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</si>
  <si>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</si>
  <si>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</si>
  <si>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</si>
  <si>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</si>
  <si>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</si>
  <si>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</si>
  <si>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</si>
  <si>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</si>
  <si>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</si>
  <si>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</si>
  <si>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</si>
  <si>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</si>
  <si>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</si>
  <si>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</si>
  <si>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</si>
  <si>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</si>
  <si>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</si>
  <si>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</si>
  <si>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</si>
  <si>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</si>
  <si>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</si>
  <si>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</si>
  <si>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</si>
  <si>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</si>
  <si>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</si>
  <si>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</si>
  <si>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</si>
  <si>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</si>
  <si>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</si>
  <si>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</si>
  <si>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</si>
  <si>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</si>
  <si>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</si>
  <si>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</si>
  <si>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</si>
  <si>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</si>
  <si>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</si>
  <si>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</si>
  <si>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</si>
  <si>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</si>
  <si>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</si>
  <si>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</si>
  <si>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</si>
  <si>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</si>
  <si>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</si>
  <si>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</si>
  <si>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</si>
  <si>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</si>
  <si>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</si>
  <si>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</si>
  <si>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</si>
  <si>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</si>
  <si>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</si>
  <si>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</si>
  <si>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</si>
  <si>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</si>
  <si>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</si>
  <si>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</si>
  <si>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</si>
  <si>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</si>
  <si>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</si>
  <si>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</si>
  <si>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</si>
  <si>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</si>
  <si>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</si>
  <si>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</si>
  <si>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</si>
  <si>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</si>
  <si>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</si>
  <si>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</si>
  <si>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</si>
  <si>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</si>
  <si>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</si>
  <si>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</si>
  <si>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</si>
  <si>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</si>
  <si>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</si>
  <si>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</si>
  <si>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</si>
  <si>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</si>
  <si>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</si>
  <si>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</si>
  <si>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</si>
  <si>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</si>
  <si>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</si>
  <si>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</si>
  <si>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</si>
  <si>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</si>
  <si>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</si>
  <si>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</si>
  <si>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</si>
  <si>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</si>
  <si>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</si>
  <si>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</si>
  <si>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</si>
  <si>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</si>
  <si>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</si>
  <si>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</si>
  <si>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</si>
  <si>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</si>
  <si>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</si>
  <si>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</si>
  <si>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</si>
  <si>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</si>
  <si>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</si>
  <si>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</si>
  <si>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</si>
  <si>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</si>
  <si>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</si>
  <si>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</si>
  <si>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</si>
  <si>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</si>
  <si>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</si>
  <si>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</si>
  <si>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</si>
  <si>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</si>
  <si>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</si>
  <si>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</si>
  <si>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</si>
  <si>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</si>
  <si>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</si>
  <si>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</si>
  <si>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</si>
  <si>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</si>
  <si>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</si>
  <si>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</si>
  <si>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</si>
  <si>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</si>
  <si>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</si>
  <si>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</si>
  <si>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</si>
  <si>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</si>
  <si>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</si>
  <si>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</si>
  <si>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</si>
  <si>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</si>
  <si>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</si>
  <si>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</si>
  <si>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</si>
  <si>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</si>
  <si>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</si>
  <si>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</si>
  <si>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</si>
  <si>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</si>
  <si>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</si>
  <si>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</si>
  <si>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</si>
  <si>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</si>
  <si>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</si>
  <si>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</si>
  <si>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</si>
  <si>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</si>
  <si>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</si>
  <si>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</si>
  <si>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</si>
  <si>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</si>
  <si>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</si>
  <si>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</si>
  <si>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</si>
  <si>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</si>
  <si>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</si>
  <si>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</si>
  <si>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</si>
  <si>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</si>
  <si>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</si>
  <si>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</si>
  <si>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</si>
  <si>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</si>
  <si>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</si>
  <si>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</si>
  <si>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</si>
  <si>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</si>
  <si>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</si>
  <si>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</si>
  <si>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</si>
  <si>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</si>
  <si>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</si>
  <si>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</si>
  <si>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</si>
  <si>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</si>
  <si>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</si>
  <si>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</si>
  <si>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</si>
  <si>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</si>
  <si>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</si>
  <si>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</si>
  <si>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</si>
  <si>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</si>
  <si>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</si>
  <si>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</si>
  <si>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</si>
  <si>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</si>
  <si>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</si>
  <si>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</si>
  <si>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</si>
  <si>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</si>
  <si>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</si>
  <si>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</si>
  <si>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</si>
  <si>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</si>
  <si>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</si>
  <si>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</si>
  <si>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</si>
  <si>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</si>
  <si>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</si>
  <si>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</si>
  <si>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</si>
  <si>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</si>
  <si>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</si>
  <si>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</si>
  <si>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</si>
  <si>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</si>
  <si>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</si>
  <si>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</si>
  <si>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</si>
  <si>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</si>
  <si>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</si>
  <si>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</si>
  <si>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</si>
  <si>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</si>
  <si>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</si>
  <si>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</si>
  <si>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</si>
  <si>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</si>
  <si>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</si>
  <si>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</si>
  <si>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</si>
  <si>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</si>
  <si>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</si>
  <si>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</si>
  <si>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</si>
  <si>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</si>
  <si>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</si>
  <si>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</si>
  <si>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</si>
  <si>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</si>
  <si>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</si>
  <si>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</si>
  <si>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</si>
  <si>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</si>
  <si>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</si>
  <si>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</si>
  <si>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</si>
  <si>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</si>
  <si>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</si>
  <si>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</si>
  <si>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</si>
  <si>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</si>
  <si>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</si>
  <si>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</si>
  <si>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</si>
  <si>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</si>
  <si>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</si>
  <si>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</si>
  <si>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</si>
  <si>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</si>
  <si>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</si>
  <si>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</si>
  <si>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</si>
  <si>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</si>
  <si>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</si>
  <si>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</si>
  <si>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</si>
  <si>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</si>
  <si>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</si>
  <si>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</si>
  <si>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</si>
  <si>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</si>
  <si>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</si>
  <si>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</si>
  <si>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</si>
  <si>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</si>
  <si>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</si>
  <si>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</si>
  <si>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</si>
  <si>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</si>
  <si>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</si>
  <si>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</si>
  <si>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</si>
  <si>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</si>
  <si>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</si>
  <si>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</si>
  <si>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</si>
  <si>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</si>
  <si>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</si>
  <si>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</si>
  <si>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</si>
  <si>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</si>
  <si>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</si>
  <si>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</si>
  <si>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</si>
  <si>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</si>
  <si>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</si>
  <si>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</si>
  <si>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</si>
  <si>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</si>
  <si>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</si>
  <si>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</si>
  <si>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</si>
  <si>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</si>
  <si>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</si>
  <si>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</si>
  <si>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</si>
  <si>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</si>
  <si>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</si>
  <si>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</si>
  <si>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</si>
  <si>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</si>
  <si>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</si>
  <si>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</si>
  <si>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</si>
  <si>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</si>
  <si>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</si>
  <si>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</si>
  <si>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</si>
  <si>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</si>
  <si>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</si>
  <si>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</si>
  <si>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</si>
  <si>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</si>
  <si>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</si>
  <si>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</si>
  <si>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</si>
  <si>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</si>
  <si>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</si>
  <si>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</si>
  <si>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</si>
  <si>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</si>
  <si>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</si>
  <si>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</si>
  <si>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</si>
  <si>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</si>
  <si>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</si>
  <si>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</si>
  <si>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</si>
  <si>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</si>
  <si>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</si>
  <si>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</si>
  <si>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</si>
  <si>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</si>
  <si>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</si>
  <si>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</si>
  <si>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</si>
  <si>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</si>
  <si>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</si>
  <si>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</si>
  <si>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</si>
  <si>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</si>
  <si>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</si>
  <si>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</si>
  <si>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</si>
  <si>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</si>
  <si>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</si>
  <si>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</si>
  <si>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</si>
  <si>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</si>
  <si>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</si>
  <si>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</si>
  <si>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</si>
  <si>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</si>
  <si>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</si>
  <si>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</si>
  <si>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</si>
  <si>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</si>
  <si>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</si>
  <si>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</si>
  <si>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</si>
  <si>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</si>
  <si>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</si>
  <si>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</si>
  <si>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</si>
  <si>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</si>
  <si>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</si>
  <si>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</si>
  <si>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</si>
  <si>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</si>
  <si>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</si>
  <si>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</si>
  <si>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</si>
  <si>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</si>
  <si>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</si>
  <si>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</si>
  <si>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</si>
  <si>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</si>
  <si>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</si>
  <si>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</si>
  <si>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</si>
  <si>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</si>
  <si>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</si>
  <si>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</si>
  <si>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</si>
  <si>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</si>
  <si>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</si>
  <si>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</si>
  <si>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</si>
  <si>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</si>
  <si>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</si>
  <si>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</si>
  <si>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</si>
  <si>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</si>
  <si>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</si>
  <si>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</si>
  <si>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</si>
  <si>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</si>
  <si>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</si>
  <si>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</si>
  <si>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</si>
  <si>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</si>
  <si>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</si>
  <si>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</si>
  <si>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</si>
  <si>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</si>
  <si>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</si>
  <si>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</si>
  <si>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</si>
  <si>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</si>
  <si>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</si>
  <si>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</si>
  <si>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</si>
  <si>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</si>
  <si>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</si>
  <si>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</si>
  <si>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</si>
  <si>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</si>
  <si>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</si>
  <si>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</si>
  <si>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</si>
  <si>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</si>
  <si>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</si>
  <si>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</si>
  <si>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</si>
  <si>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</si>
  <si>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</si>
  <si>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</si>
  <si>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</si>
  <si>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</si>
  <si>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</si>
  <si>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</si>
  <si>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</si>
  <si>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</si>
  <si>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</si>
  <si>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</si>
  <si>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</si>
  <si>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</si>
  <si>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</si>
  <si>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</si>
  <si>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</si>
  <si>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</si>
  <si>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</si>
  <si>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</si>
  <si>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</si>
  <si>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</si>
  <si>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</si>
  <si>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</si>
  <si>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</si>
  <si>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</si>
  <si>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</si>
  <si>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</si>
  <si>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</si>
  <si>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</si>
  <si>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</si>
  <si>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</si>
  <si>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</si>
  <si>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</si>
  <si>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</si>
  <si>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</si>
  <si>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</si>
  <si>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</si>
  <si>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</si>
  <si>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</si>
  <si>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</si>
  <si>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</si>
  <si>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</si>
  <si>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</si>
  <si>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</si>
  <si>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</si>
  <si>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</si>
  <si>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</si>
  <si>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</si>
  <si>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</si>
  <si>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</si>
  <si>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</si>
  <si>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</si>
  <si>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</si>
  <si>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</si>
  <si>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</si>
  <si>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</si>
  <si>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</si>
  <si>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</si>
  <si>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</si>
  <si>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</si>
  <si>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</si>
  <si>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</si>
  <si>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</si>
  <si>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</si>
  <si>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</si>
  <si>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</si>
  <si>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</si>
  <si>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</si>
  <si>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</si>
  <si>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</si>
  <si>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</si>
  <si>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</si>
  <si>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</si>
  <si>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</si>
  <si>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</si>
  <si>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</si>
  <si>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</si>
  <si>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</si>
  <si>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</si>
  <si>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</si>
  <si>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</si>
  <si>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</si>
  <si>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</si>
  <si>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</si>
  <si>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</si>
  <si>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</si>
  <si>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</si>
  <si>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</si>
  <si>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</si>
  <si>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</si>
  <si>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</si>
  <si>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</si>
  <si>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</si>
  <si>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</si>
  <si>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</si>
  <si>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</si>
  <si>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</si>
  <si>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</si>
  <si>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</si>
  <si>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</si>
  <si>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</si>
  <si>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</si>
  <si>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</si>
  <si>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</si>
  <si>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</si>
  <si>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</si>
  <si>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</si>
  <si>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</si>
  <si>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</si>
  <si>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</si>
  <si>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</si>
  <si>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</si>
  <si>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</si>
  <si>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</si>
  <si>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</si>
  <si>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</si>
  <si>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</si>
  <si>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</si>
  <si>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</si>
  <si>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</si>
  <si>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</si>
  <si>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</si>
  <si>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</si>
  <si>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</si>
  <si>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</si>
  <si>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</si>
  <si>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</si>
  <si>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</si>
  <si>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</si>
  <si>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</si>
  <si>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</si>
  <si>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</si>
  <si>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</si>
  <si>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</si>
  <si>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</si>
  <si>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</si>
  <si>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</si>
  <si>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</si>
  <si>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</si>
  <si>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</si>
  <si>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</si>
  <si>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</si>
  <si>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</si>
  <si>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</si>
  <si>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</si>
  <si>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</si>
  <si>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</si>
  <si>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</si>
  <si>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</si>
  <si>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</si>
  <si>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</si>
  <si>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</si>
  <si>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</si>
  <si>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</si>
  <si>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</si>
  <si>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</si>
  <si>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</si>
  <si>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</si>
  <si>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</si>
  <si>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</si>
  <si>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</si>
  <si>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</si>
  <si>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</si>
  <si>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</si>
  <si>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</si>
  <si>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</si>
  <si>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</si>
  <si>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</si>
  <si>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</si>
  <si>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</si>
  <si>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</si>
  <si>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</si>
  <si>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</si>
  <si>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</si>
  <si>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</si>
  <si>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</si>
  <si>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</si>
  <si>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</si>
  <si>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</si>
  <si>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</si>
  <si>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</si>
  <si>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</si>
  <si>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</si>
  <si>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</si>
  <si>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</si>
  <si>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</si>
  <si>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</si>
  <si>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</si>
  <si>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</si>
  <si>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</si>
  <si>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</si>
  <si>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</si>
  <si>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</si>
  <si>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</si>
  <si>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</si>
  <si>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</si>
  <si>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</si>
  <si>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</si>
  <si>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</si>
  <si>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</si>
  <si>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</si>
  <si>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</si>
  <si>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</si>
  <si>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</si>
  <si>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</si>
  <si>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</si>
  <si>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</si>
  <si>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</si>
  <si>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</si>
  <si>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</si>
  <si>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</si>
  <si>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</si>
  <si>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</si>
  <si>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</si>
  <si>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</si>
  <si>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</si>
  <si>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</si>
  <si>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</si>
  <si>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</si>
  <si>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</si>
  <si>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</si>
  <si>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</si>
  <si>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</si>
  <si>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</si>
  <si>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</si>
  <si>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</si>
  <si>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</si>
  <si>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</si>
  <si>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</si>
  <si>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</si>
  <si>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</si>
  <si>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</si>
  <si>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</si>
  <si>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</si>
  <si>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</si>
  <si>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</si>
  <si>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</si>
  <si>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</si>
  <si>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</si>
  <si>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</si>
  <si>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</si>
  <si>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</si>
  <si>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</si>
  <si>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</si>
  <si>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</si>
  <si>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</si>
  <si>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</si>
  <si>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</si>
  <si>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</si>
  <si>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</si>
  <si>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</si>
  <si>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</si>
  <si>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</si>
  <si>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</si>
  <si>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</si>
  <si>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</si>
  <si>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</si>
  <si>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</si>
  <si>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</si>
  <si>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</si>
  <si>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</si>
  <si>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</si>
  <si>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</si>
  <si>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</si>
  <si>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</si>
  <si>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</si>
  <si>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</si>
  <si>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</si>
  <si>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</si>
  <si>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</si>
  <si>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</si>
  <si>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</si>
  <si>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</si>
  <si>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</si>
  <si>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</si>
  <si>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</si>
  <si>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</si>
  <si>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</si>
  <si>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</si>
  <si>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</si>
  <si>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</si>
  <si>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</si>
  <si>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</si>
  <si>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</si>
  <si>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</si>
  <si>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</si>
  <si>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</si>
  <si>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</si>
  <si>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</si>
  <si>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</si>
  <si>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</si>
  <si>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</si>
  <si>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</si>
  <si>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</si>
  <si>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</si>
  <si>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</si>
  <si>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</si>
  <si>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</si>
  <si>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</si>
  <si>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</si>
  <si>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</si>
  <si>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</si>
  <si>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</si>
  <si>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</si>
  <si>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</si>
  <si>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</si>
  <si>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</si>
  <si>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</si>
  <si>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</si>
  <si>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</si>
  <si>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</si>
  <si>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</si>
  <si>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</si>
  <si>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</si>
  <si>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</si>
  <si>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</si>
  <si>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</si>
  <si>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</si>
  <si>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</si>
  <si>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</si>
  <si>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</si>
  <si>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</si>
  <si>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</si>
  <si>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</si>
  <si>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</si>
  <si>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</si>
  <si>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</si>
  <si>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</si>
  <si>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</si>
  <si>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</si>
  <si>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</si>
  <si>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</si>
  <si>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</si>
  <si>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</si>
  <si>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</si>
  <si>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</si>
  <si>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</si>
  <si>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</si>
  <si>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</si>
  <si>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</si>
  <si>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</si>
  <si>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</si>
  <si>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</si>
  <si>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</si>
  <si>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</si>
  <si>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</si>
  <si>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</si>
  <si>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</si>
  <si>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</si>
  <si>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</si>
  <si>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</si>
  <si>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</si>
  <si>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</si>
  <si>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</si>
  <si>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</si>
  <si>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</si>
  <si>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</si>
  <si>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</si>
  <si>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</si>
  <si>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</si>
  <si>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</si>
  <si>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</si>
  <si>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</si>
  <si>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</si>
  <si>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</si>
  <si>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</si>
  <si>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</si>
  <si>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</si>
  <si>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</si>
  <si>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</si>
  <si>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</si>
  <si>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</si>
  <si>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</si>
  <si>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</si>
  <si>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</si>
  <si>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</si>
  <si>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</si>
  <si>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</si>
  <si>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</si>
  <si>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</si>
  <si>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</si>
  <si>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</si>
  <si>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</si>
  <si>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</si>
  <si>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</si>
  <si>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</si>
  <si>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</si>
  <si>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</si>
  <si>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</si>
  <si>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</si>
  <si>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</si>
  <si>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</si>
  <si>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</si>
  <si>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</si>
  <si>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</si>
  <si>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</si>
  <si>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</si>
  <si>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</si>
  <si>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</si>
  <si>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</si>
  <si>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</si>
  <si>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</si>
  <si>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</si>
  <si>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</si>
  <si>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</si>
  <si>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</si>
  <si>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</si>
  <si>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</si>
  <si>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</si>
  <si>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</si>
  <si>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</si>
  <si>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</si>
  <si>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</si>
  <si>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</si>
  <si>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</si>
  <si>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</si>
  <si>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</si>
  <si>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</si>
  <si>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</si>
  <si>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</si>
  <si>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</si>
  <si>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</si>
  <si>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</si>
  <si>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</si>
  <si>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</si>
  <si>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</si>
  <si>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</si>
  <si>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</si>
  <si>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</si>
  <si>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</si>
  <si>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</si>
  <si>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</si>
  <si>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</si>
  <si>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</si>
  <si>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</si>
  <si>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</si>
  <si>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</si>
  <si>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</si>
  <si>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</si>
  <si>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</si>
  <si>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</si>
  <si>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</si>
  <si>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</si>
  <si>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</si>
  <si>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</si>
  <si>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</si>
  <si>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</si>
  <si>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</si>
  <si>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</si>
  <si>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</si>
  <si>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</si>
  <si>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</si>
  <si>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</si>
  <si>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</si>
  <si>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</si>
  <si>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</si>
  <si>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</si>
  <si>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</si>
  <si>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</si>
  <si>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</si>
  <si>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</si>
  <si>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</si>
  <si>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</si>
  <si>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</si>
  <si>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</si>
  <si>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</si>
  <si>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</si>
  <si>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</si>
  <si>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</si>
  <si>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</si>
  <si>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</si>
  <si>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</si>
  <si>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</si>
  <si>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</si>
  <si>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</si>
  <si>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</si>
  <si>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</si>
  <si>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</si>
  <si>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</si>
  <si>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</si>
  <si>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</si>
  <si>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</si>
  <si>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</si>
  <si>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</si>
  <si>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</si>
  <si>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</si>
  <si>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</si>
  <si>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</si>
  <si>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</si>
  <si>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</si>
  <si>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</si>
  <si>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</si>
  <si>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</si>
  <si>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</si>
  <si>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</si>
  <si>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</si>
  <si>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</si>
  <si>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</si>
  <si>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</si>
  <si>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</si>
  <si>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</si>
  <si>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</si>
  <si>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</si>
  <si>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</si>
  <si>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</si>
  <si>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</si>
  <si>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</si>
  <si>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</si>
  <si>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</si>
  <si>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</si>
  <si>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</si>
  <si>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</si>
  <si>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</si>
  <si>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</si>
  <si>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</si>
  <si>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</si>
  <si>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</si>
  <si>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</si>
  <si>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</si>
  <si>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</si>
  <si>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</si>
  <si>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</si>
  <si>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</si>
  <si>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</si>
  <si>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</si>
  <si>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</si>
  <si>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</si>
  <si>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</si>
  <si>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</si>
  <si>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</si>
  <si>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</si>
  <si>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</si>
  <si>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</si>
  <si>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</si>
  <si>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</si>
  <si>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</si>
  <si>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</si>
  <si>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</si>
  <si>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</si>
  <si>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</si>
  <si>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</si>
  <si>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</si>
  <si>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</si>
  <si>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</si>
  <si>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</si>
  <si>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</si>
  <si>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</si>
  <si>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</si>
  <si>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</si>
  <si>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</si>
  <si>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</si>
  <si>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</si>
  <si>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</si>
  <si>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</si>
  <si>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</si>
  <si>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</si>
  <si>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</si>
  <si>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</si>
  <si>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</si>
  <si>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</si>
  <si>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</si>
  <si>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</si>
  <si>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</si>
  <si>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</si>
  <si>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</si>
  <si>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</si>
  <si>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</si>
  <si>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</si>
  <si>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</si>
  <si>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</si>
  <si>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</si>
  <si>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</si>
  <si>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</si>
  <si>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</si>
  <si>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</si>
  <si>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</si>
  <si>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</si>
  <si>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</si>
  <si>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</si>
  <si>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</si>
  <si>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</si>
  <si>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</si>
  <si>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</si>
  <si>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</si>
  <si>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</si>
  <si>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</si>
  <si>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</si>
  <si>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</si>
  <si>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</si>
  <si>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</si>
  <si>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</si>
  <si>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</si>
  <si>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</si>
  <si>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</si>
  <si>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</si>
  <si>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</si>
  <si>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</si>
  <si>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</si>
  <si>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</si>
  <si>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</si>
  <si>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</si>
  <si>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</si>
  <si>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</si>
  <si>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</si>
  <si>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</si>
  <si>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</si>
  <si>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</si>
  <si>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</si>
  <si>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</si>
  <si>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</si>
  <si>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</si>
  <si>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</si>
  <si>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</si>
  <si>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</si>
  <si>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</si>
  <si>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</si>
  <si>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</si>
  <si>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</si>
  <si>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</si>
  <si>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</si>
  <si>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</si>
  <si>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</si>
  <si>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</si>
  <si>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</si>
  <si>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</si>
  <si>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</si>
  <si>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</si>
  <si>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</si>
  <si>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</si>
  <si>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</si>
  <si>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</si>
  <si>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</si>
  <si>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</si>
  <si>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</si>
  <si>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</si>
  <si>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</si>
  <si>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</si>
  <si>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</si>
  <si>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</si>
  <si>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</si>
  <si>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</si>
  <si>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</si>
  <si>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</si>
  <si>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</si>
  <si>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</si>
  <si>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</si>
  <si>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</si>
  <si>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</si>
  <si>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</si>
  <si>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</si>
  <si>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</si>
  <si>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</si>
  <si>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</si>
  <si>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</si>
  <si>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</si>
  <si>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</si>
  <si>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</si>
  <si>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</si>
  <si>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</si>
  <si>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</si>
  <si>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</si>
  <si>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</si>
  <si>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</si>
  <si>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</si>
  <si>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</si>
  <si>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</si>
  <si>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</si>
  <si>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</si>
  <si>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</si>
  <si>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</si>
  <si>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</si>
  <si>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</si>
  <si>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</si>
  <si>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</si>
  <si>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</si>
  <si>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</si>
  <si>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</si>
  <si>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</si>
  <si>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</si>
  <si>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</si>
  <si>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</si>
  <si>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</si>
  <si>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</si>
  <si>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</si>
  <si>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</si>
  <si>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</si>
  <si>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</si>
  <si>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</si>
  <si>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</si>
  <si>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</si>
  <si>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</si>
  <si>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</si>
  <si>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</si>
  <si>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</si>
  <si>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</si>
  <si>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</si>
  <si>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</si>
  <si>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</si>
  <si>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</si>
  <si>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</si>
  <si>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</si>
  <si>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</si>
  <si>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</si>
  <si>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</si>
  <si>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</si>
  <si>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</si>
  <si>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</si>
  <si>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</si>
  <si>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</si>
  <si>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</si>
  <si>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</si>
  <si>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</si>
  <si>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</si>
  <si>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</si>
  <si>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</si>
  <si>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</si>
  <si>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</si>
  <si>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</si>
  <si>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</si>
  <si>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</si>
  <si>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</si>
  <si>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</si>
  <si>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</si>
  <si>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</si>
  <si>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</si>
  <si>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</si>
  <si>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</si>
  <si>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</si>
  <si>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</si>
  <si>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</si>
  <si>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</si>
  <si>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</si>
  <si>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</si>
  <si>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</si>
  <si>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</si>
  <si>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</si>
  <si>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</si>
  <si>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</si>
  <si>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</si>
  <si>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</si>
  <si>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</si>
  <si>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</si>
  <si>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</si>
  <si>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</si>
  <si>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</si>
  <si>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</si>
  <si>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</si>
  <si>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</si>
  <si>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</si>
  <si>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</si>
  <si>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</si>
  <si>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</si>
  <si>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</si>
  <si>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</si>
  <si>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</si>
  <si>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</si>
  <si>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</si>
  <si>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</si>
  <si>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</si>
  <si>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</si>
  <si>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</si>
  <si>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</si>
  <si>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</si>
  <si>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</si>
  <si>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</si>
  <si>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</si>
  <si>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</si>
  <si>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</si>
  <si>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</si>
  <si>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</si>
  <si>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</si>
  <si>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</si>
  <si>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</si>
  <si>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</si>
  <si>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</si>
  <si>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</si>
  <si>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</si>
  <si>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</si>
  <si>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</si>
  <si>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</si>
  <si>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</si>
  <si>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</si>
  <si>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</si>
  <si>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</si>
  <si>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</si>
  <si>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</si>
  <si>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</si>
  <si>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</si>
  <si>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</si>
  <si>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</si>
  <si>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</si>
  <si>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</si>
  <si>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</si>
  <si>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</si>
  <si>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</si>
  <si>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</si>
  <si>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</si>
  <si>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</si>
  <si>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</si>
  <si>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</si>
  <si>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</si>
  <si>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</si>
  <si>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</si>
  <si>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</si>
  <si>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</si>
  <si>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</si>
  <si>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</si>
  <si>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</si>
  <si>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</si>
  <si>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</si>
  <si>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</si>
  <si>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</si>
  <si>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</si>
  <si>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</si>
  <si>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</si>
  <si>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</si>
  <si>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</si>
  <si>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</si>
  <si>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</si>
  <si>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</si>
  <si>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</si>
  <si>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</si>
  <si>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</si>
  <si>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</si>
  <si>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</si>
  <si>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</si>
  <si>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</si>
  <si>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</si>
  <si>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</si>
  <si>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</si>
  <si>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</si>
  <si>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</si>
  <si>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</si>
  <si>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</si>
  <si>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</si>
  <si>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</si>
  <si>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</si>
  <si>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</si>
  <si>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</si>
  <si>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</si>
  <si>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</si>
  <si>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</si>
  <si>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</si>
  <si>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</si>
  <si>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</si>
  <si>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</si>
  <si>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</si>
  <si>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</si>
  <si>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</si>
  <si>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</si>
  <si>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</si>
  <si>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</si>
  <si>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</si>
  <si>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</si>
  <si>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</si>
  <si>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</si>
  <si>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</si>
  <si>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</si>
  <si>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</si>
  <si>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</si>
  <si>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</si>
  <si>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</si>
  <si>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</si>
  <si>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</si>
  <si>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</si>
  <si>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</si>
  <si>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</si>
  <si>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</si>
  <si>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</si>
  <si>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</si>
  <si>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</si>
  <si>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</si>
  <si>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</si>
  <si>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</si>
  <si>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</si>
  <si>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</si>
  <si>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</si>
  <si>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</si>
  <si>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</si>
  <si>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</si>
  <si>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</si>
  <si>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</si>
  <si>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</si>
  <si>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</si>
  <si>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</si>
  <si>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</si>
  <si>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</si>
  <si>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</si>
  <si>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</si>
  <si>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</si>
  <si>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</si>
  <si>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</si>
  <si>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</si>
  <si>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</si>
  <si>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</si>
  <si>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</si>
  <si>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</si>
  <si>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</si>
  <si>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</si>
  <si>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</si>
  <si>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</si>
  <si>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</si>
  <si>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</si>
  <si>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</si>
  <si>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</si>
  <si>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</si>
  <si>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</si>
  <si>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</si>
  <si>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</si>
  <si>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</si>
  <si>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</si>
  <si>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</si>
  <si>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</si>
  <si>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</si>
  <si>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</si>
  <si>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</si>
  <si>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</si>
  <si>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</si>
  <si>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</si>
  <si>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</si>
  <si>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</si>
  <si>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</si>
  <si>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</si>
  <si>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</si>
  <si>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</si>
  <si>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</si>
  <si>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</si>
  <si>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</si>
  <si>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</si>
  <si>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</si>
  <si>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</si>
  <si>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</si>
  <si>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</si>
  <si>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</si>
  <si>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</si>
  <si>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</si>
  <si>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</si>
  <si>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</si>
  <si>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</si>
  <si>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</si>
  <si>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</si>
  <si>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</si>
  <si>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</si>
  <si>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</si>
  <si>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</si>
  <si>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</si>
  <si>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</si>
  <si>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</si>
  <si>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</si>
  <si>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</si>
  <si>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</si>
  <si>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</si>
  <si>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</si>
  <si>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</si>
  <si>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</si>
  <si>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</si>
  <si>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</si>
  <si>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</si>
  <si>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</si>
  <si>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</si>
  <si>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</si>
  <si>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</si>
  <si>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</si>
  <si>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</si>
  <si>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</si>
  <si>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</si>
  <si>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</si>
  <si>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</si>
  <si>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</si>
  <si>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</si>
  <si>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</si>
  <si>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</si>
  <si>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</si>
  <si>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</si>
  <si>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</si>
  <si>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</si>
  <si>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</si>
  <si>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</si>
  <si>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</si>
  <si>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</si>
  <si>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</si>
  <si>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</si>
  <si>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</si>
  <si>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</si>
  <si>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</si>
  <si>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</si>
  <si>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</si>
  <si>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</si>
  <si>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</si>
  <si>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</si>
  <si>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</si>
  <si>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</si>
  <si>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</si>
  <si>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</si>
  <si>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</si>
  <si>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</si>
  <si>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</si>
  <si>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</si>
  <si>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</si>
  <si>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</si>
  <si>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</si>
  <si>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</si>
  <si>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</si>
  <si>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</si>
  <si>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</si>
  <si>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</si>
  <si>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</si>
  <si>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</si>
  <si>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</si>
  <si>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</si>
  <si>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</si>
  <si>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</si>
  <si>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</si>
  <si>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</si>
  <si>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</si>
  <si>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</si>
  <si>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</si>
  <si>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</si>
  <si>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</si>
  <si>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</si>
  <si>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</si>
  <si>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</si>
  <si>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</si>
  <si>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</si>
  <si>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</si>
  <si>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</si>
  <si>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</si>
  <si>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</si>
  <si>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</si>
  <si>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</si>
  <si>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</si>
  <si>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</si>
  <si>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</si>
  <si>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</si>
  <si>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</si>
  <si>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</si>
  <si>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</si>
  <si>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</si>
  <si>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</si>
  <si>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</si>
  <si>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</si>
  <si>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</si>
  <si>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</si>
  <si>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</si>
  <si>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</si>
  <si>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</si>
  <si>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</si>
  <si>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</si>
  <si>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</si>
  <si>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</si>
  <si>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</si>
  <si>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</si>
  <si>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</si>
  <si>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</si>
  <si>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</si>
  <si>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</si>
  <si>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</si>
  <si>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</si>
  <si>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</si>
  <si>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</si>
  <si>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</si>
  <si>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</si>
  <si>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</si>
  <si>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</si>
  <si>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</si>
  <si>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</si>
  <si>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</si>
  <si>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</si>
  <si>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</si>
  <si>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</si>
  <si>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</si>
  <si>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</si>
  <si>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</si>
  <si>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</si>
  <si>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</si>
  <si>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</si>
  <si>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</si>
  <si>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</si>
  <si>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</si>
  <si>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</si>
  <si>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</si>
  <si>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</si>
  <si>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</si>
  <si>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</si>
  <si>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</si>
  <si>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</si>
  <si>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</si>
  <si>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</si>
  <si>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</si>
  <si>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</si>
  <si>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</si>
  <si>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</si>
  <si>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</si>
  <si>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</si>
  <si>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</si>
  <si>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</si>
  <si>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</si>
  <si>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</si>
  <si>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</si>
  <si>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</si>
  <si>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</si>
  <si>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</si>
  <si>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</si>
  <si>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</si>
  <si>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</si>
  <si>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</si>
  <si>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</si>
  <si>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</si>
  <si>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</si>
  <si>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</si>
  <si>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</si>
  <si>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</si>
  <si>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</si>
  <si>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</si>
  <si>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</si>
  <si>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</si>
  <si>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</si>
  <si>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</si>
  <si>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</si>
  <si>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</si>
  <si>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</si>
  <si>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</si>
  <si>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</si>
  <si>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</si>
  <si>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</si>
  <si>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</si>
  <si>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</si>
  <si>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</si>
  <si>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</si>
  <si>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</si>
  <si>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</si>
  <si>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</si>
  <si>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</si>
  <si>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</si>
  <si>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</si>
  <si>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</si>
  <si>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</si>
  <si>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</si>
  <si>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</si>
  <si>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</si>
  <si>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</si>
  <si>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</si>
  <si>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</si>
  <si>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</si>
  <si>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</si>
  <si>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</si>
  <si>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</si>
  <si>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</si>
  <si>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</si>
  <si>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</si>
  <si>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</si>
  <si>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</si>
  <si>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</si>
  <si>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</si>
  <si>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</si>
  <si>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</si>
  <si>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</si>
  <si>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</si>
  <si>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</si>
  <si>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</si>
  <si>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</si>
  <si>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</si>
  <si>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</si>
  <si>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</si>
  <si>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</si>
  <si>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</si>
  <si>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</si>
  <si>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</si>
  <si>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</si>
  <si>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</si>
  <si>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</si>
  <si>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</si>
  <si>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</si>
  <si>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</si>
  <si>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</si>
  <si>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</si>
  <si>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</si>
  <si>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</si>
  <si>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</si>
  <si>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</si>
  <si>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</si>
  <si>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</si>
  <si>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</si>
  <si>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</si>
  <si>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</si>
  <si>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</si>
  <si>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</si>
  <si>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</si>
  <si>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</si>
  <si>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</si>
  <si>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</si>
  <si>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</si>
  <si>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</si>
  <si>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</si>
  <si>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</si>
  <si>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</si>
  <si>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</si>
  <si>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</si>
  <si>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</si>
  <si>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</si>
  <si>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</si>
  <si>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</si>
  <si>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</si>
  <si>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</si>
  <si>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</si>
  <si>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</si>
  <si>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</si>
  <si>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</si>
  <si>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</si>
  <si>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</si>
  <si>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</si>
  <si>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</si>
  <si>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</si>
  <si>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</si>
  <si>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</si>
  <si>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</si>
  <si>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</si>
  <si>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</si>
  <si>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</si>
  <si>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</si>
  <si>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</si>
  <si>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</si>
  <si>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</si>
  <si>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</si>
  <si>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</si>
  <si>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</si>
  <si>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</si>
  <si>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</si>
  <si>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</si>
  <si>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</si>
  <si>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</si>
  <si>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</si>
  <si>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</si>
  <si>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</si>
  <si>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</si>
  <si>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</si>
  <si>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</si>
  <si>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</si>
  <si>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</si>
  <si>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</si>
  <si>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</si>
  <si>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</si>
  <si>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</si>
  <si>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</si>
  <si>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</si>
  <si>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</si>
  <si>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</si>
  <si>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</si>
  <si>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</si>
  <si>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</si>
  <si>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</si>
  <si>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</si>
  <si>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</si>
  <si>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</si>
  <si>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</si>
  <si>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</si>
  <si>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</si>
  <si>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</si>
  <si>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</si>
  <si>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</si>
  <si>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</si>
  <si>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</si>
  <si>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</si>
  <si>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</si>
  <si>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</si>
  <si>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</si>
  <si>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</si>
  <si>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</si>
  <si>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</si>
  <si>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</si>
  <si>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</si>
  <si>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</si>
  <si>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</si>
  <si>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</si>
  <si>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</si>
  <si>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</si>
  <si>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</si>
  <si>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</si>
  <si>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</si>
  <si>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</si>
  <si>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</si>
  <si>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</si>
  <si>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</si>
  <si>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</si>
  <si>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</si>
  <si>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</si>
  <si>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</si>
  <si>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</si>
  <si>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</si>
  <si>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</si>
  <si>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</si>
  <si>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</si>
  <si>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</si>
  <si>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</si>
  <si>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</si>
  <si>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</si>
  <si>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</si>
  <si>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</si>
  <si>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</si>
  <si>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</si>
  <si>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</si>
  <si>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</si>
  <si>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</si>
  <si>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</si>
  <si>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</si>
  <si>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</si>
  <si>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</si>
  <si>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</si>
  <si>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</si>
  <si>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</si>
  <si>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</si>
  <si>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</si>
  <si>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</si>
  <si>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</si>
  <si>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</si>
  <si>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</si>
  <si>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</si>
  <si>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</si>
  <si>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</si>
  <si>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</si>
  <si>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</si>
  <si>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</si>
  <si>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</si>
  <si>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</si>
  <si>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</si>
  <si>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</si>
  <si>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</si>
  <si>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</si>
  <si>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</si>
  <si>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</si>
  <si>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</si>
  <si>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</si>
  <si>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</si>
  <si>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</si>
  <si>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</si>
  <si>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</si>
  <si>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</si>
  <si>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</si>
  <si>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</si>
  <si>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</si>
  <si>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</si>
  <si>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</si>
  <si>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</si>
  <si>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</si>
  <si>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</si>
  <si>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</si>
  <si>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</si>
  <si>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</si>
  <si>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</si>
  <si>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</si>
  <si>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</si>
  <si>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</si>
  <si>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</si>
  <si>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</si>
  <si>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</si>
  <si>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</si>
  <si>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</si>
  <si>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</si>
  <si>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</si>
  <si>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</si>
  <si>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</si>
  <si>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</si>
  <si>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</si>
  <si>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</si>
  <si>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</si>
  <si>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</si>
  <si>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</si>
  <si>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</si>
  <si>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</si>
  <si>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</si>
  <si>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</si>
  <si>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</si>
  <si>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</si>
  <si>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</si>
  <si>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</si>
  <si>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</si>
  <si>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</si>
  <si>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</si>
  <si>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</si>
  <si>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</si>
  <si>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</si>
  <si>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</si>
  <si>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</si>
  <si>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</si>
  <si>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</si>
  <si>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</si>
  <si>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</si>
  <si>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</si>
  <si>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</si>
  <si>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</si>
  <si>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</si>
  <si>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</si>
  <si>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</si>
  <si>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</si>
  <si>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</si>
  <si>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</si>
  <si>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</si>
  <si>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</si>
  <si>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</si>
  <si>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</si>
  <si>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</si>
  <si>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</si>
  <si>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</si>
  <si>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</si>
  <si>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</si>
  <si>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</si>
  <si>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</si>
  <si>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</si>
  <si>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</si>
  <si>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</si>
  <si>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</si>
  <si>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</si>
  <si>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</si>
  <si>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</si>
  <si>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</si>
  <si>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</si>
  <si>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</si>
  <si>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</si>
  <si>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</si>
  <si>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</si>
  <si>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</si>
  <si>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</si>
  <si>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</si>
  <si>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</si>
  <si>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</si>
  <si>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</si>
  <si>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</si>
  <si>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</si>
  <si>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</si>
  <si>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</si>
  <si>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</si>
  <si>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</si>
  <si>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</si>
  <si>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</si>
  <si>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</si>
  <si>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</si>
  <si>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</si>
  <si>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</si>
  <si>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</si>
  <si>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</si>
  <si>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</si>
  <si>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</si>
  <si>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</si>
  <si>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</si>
  <si>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</si>
  <si>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</si>
  <si>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</si>
  <si>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</si>
  <si>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</si>
  <si>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</si>
  <si>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</si>
  <si>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</si>
  <si>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</si>
  <si>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</si>
  <si>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</si>
  <si>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</si>
  <si>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</si>
  <si>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</si>
  <si>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</si>
  <si>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</si>
  <si>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</si>
  <si>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</si>
  <si>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</si>
  <si>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</si>
  <si>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</si>
  <si>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</si>
  <si>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</si>
  <si>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</si>
  <si>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</si>
  <si>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</si>
  <si>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</si>
  <si>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</si>
  <si>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</si>
  <si>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</si>
  <si>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</si>
  <si>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</si>
  <si>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</si>
  <si>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</si>
  <si>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</si>
  <si>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</si>
  <si>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</si>
  <si>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</si>
  <si>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</si>
  <si>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</si>
  <si>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</si>
  <si>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</si>
  <si>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</si>
  <si>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</si>
  <si>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</si>
  <si>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</si>
  <si>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</si>
  <si>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</si>
  <si>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</si>
  <si>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</si>
  <si>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</si>
  <si>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</si>
  <si>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</si>
  <si>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</si>
  <si>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</si>
  <si>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</si>
  <si>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</si>
  <si>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</si>
  <si>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</si>
  <si>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</si>
  <si>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</si>
  <si>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</si>
  <si>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</si>
  <si>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</si>
  <si>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</si>
  <si>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</si>
  <si>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</si>
  <si>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</si>
  <si>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</si>
  <si>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</si>
  <si>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</si>
  <si>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</si>
  <si>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</si>
  <si>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</si>
  <si>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</si>
  <si>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</si>
  <si>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</si>
  <si>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</si>
  <si>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</si>
  <si>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</si>
  <si>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</si>
  <si>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</si>
  <si>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</si>
  <si>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</si>
  <si>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</si>
  <si>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</si>
  <si>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</si>
  <si>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</si>
  <si>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</si>
  <si>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</si>
  <si>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</si>
  <si>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</si>
  <si>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</si>
  <si>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</si>
  <si>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</si>
  <si>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</si>
  <si>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</si>
  <si>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</si>
  <si>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</si>
  <si>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</si>
  <si>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</si>
  <si>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</si>
  <si>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</si>
  <si>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</si>
  <si>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</si>
  <si>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</si>
  <si>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</si>
  <si>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</si>
  <si>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</si>
  <si>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</si>
  <si>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</si>
  <si>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</si>
  <si>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</si>
  <si>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</si>
  <si>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</si>
  <si>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</si>
  <si>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</si>
  <si>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</si>
  <si>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</si>
  <si>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</si>
  <si>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</si>
  <si>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</si>
  <si>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</si>
  <si>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</si>
  <si>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</si>
  <si>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</si>
  <si>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</si>
  <si>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</si>
  <si>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</si>
  <si>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</si>
  <si>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</si>
  <si>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</si>
  <si>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</si>
  <si>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</si>
  <si>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</si>
  <si>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</si>
  <si>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</si>
  <si>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</si>
  <si>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</si>
  <si>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</si>
  <si>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</si>
  <si>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</si>
  <si>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</si>
  <si>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</si>
  <si>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</si>
  <si>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</si>
  <si>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</si>
  <si>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</si>
  <si>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</si>
  <si>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</si>
  <si>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</si>
  <si>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</si>
  <si>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</si>
  <si>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</si>
  <si>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</si>
  <si>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</si>
  <si>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</si>
  <si>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</si>
  <si>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</si>
  <si>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</si>
  <si>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</si>
  <si>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</si>
  <si>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</si>
  <si>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</si>
  <si>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</si>
  <si>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</si>
  <si>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</si>
  <si>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</si>
  <si>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</si>
  <si>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</si>
  <si>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</si>
  <si>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</si>
  <si>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</si>
  <si>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</si>
  <si>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</si>
  <si>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</si>
  <si>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</si>
  <si>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</si>
  <si>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</si>
  <si>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</si>
  <si>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</si>
  <si>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</si>
  <si>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</si>
  <si>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</si>
  <si>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</si>
  <si>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</si>
  <si>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</si>
  <si>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</si>
  <si>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</si>
  <si>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</si>
  <si>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</si>
  <si>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</si>
  <si>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</si>
  <si>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</si>
  <si>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</si>
  <si>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</si>
  <si>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</si>
  <si>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</si>
  <si>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</si>
  <si>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</si>
  <si>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</si>
  <si>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</si>
  <si>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</si>
  <si>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</si>
  <si>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</si>
  <si>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</si>
  <si>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</si>
  <si>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</si>
  <si>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</si>
  <si>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</si>
  <si>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</si>
  <si>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</si>
  <si>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</si>
  <si>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</si>
  <si>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</si>
  <si>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</si>
  <si>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</si>
  <si>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</si>
  <si>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</si>
  <si>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</si>
  <si>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</si>
  <si>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</si>
  <si>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</si>
  <si>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</si>
  <si>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</si>
  <si>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</si>
  <si>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</si>
  <si>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</si>
  <si>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</si>
  <si>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</si>
  <si>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</si>
  <si>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</si>
  <si>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</si>
  <si>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</si>
  <si>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</si>
  <si>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</si>
  <si>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</si>
  <si>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</si>
  <si>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</si>
  <si>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</si>
  <si>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</si>
  <si>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</si>
  <si>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</si>
  <si>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</si>
  <si>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</si>
  <si>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</si>
  <si>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</si>
  <si>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</si>
  <si>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</si>
  <si>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</si>
  <si>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</si>
  <si>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</si>
  <si>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</si>
  <si>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</si>
  <si>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</si>
  <si>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</si>
  <si>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</si>
  <si>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</si>
  <si>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</si>
  <si>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</si>
  <si>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</si>
  <si>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</si>
  <si>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</si>
  <si>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</si>
  <si>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</si>
  <si>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</si>
  <si>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</si>
  <si>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</si>
  <si>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</si>
  <si>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</si>
  <si>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</si>
  <si>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</si>
  <si>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</si>
  <si>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</si>
  <si>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</si>
  <si>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</si>
  <si>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</si>
  <si>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</si>
  <si>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</si>
  <si>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</si>
  <si>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</si>
  <si>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</si>
  <si>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</si>
  <si>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</si>
  <si>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</si>
  <si>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</si>
  <si>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</si>
  <si>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</si>
  <si>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</si>
  <si>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</si>
  <si>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</si>
  <si>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</si>
  <si>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</si>
  <si>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</si>
  <si>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</si>
  <si>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</si>
  <si>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</si>
  <si>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</si>
  <si>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</si>
  <si>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</si>
  <si>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</si>
  <si>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</si>
  <si>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</si>
  <si>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</si>
  <si>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</si>
  <si>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</si>
  <si>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</si>
  <si>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</si>
  <si>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</si>
  <si>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</si>
  <si>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</si>
  <si>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</si>
  <si>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</si>
  <si>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</si>
  <si>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</si>
  <si>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</si>
  <si>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</si>
  <si>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</si>
  <si>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</si>
  <si>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</si>
  <si>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</si>
  <si>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</si>
  <si>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</si>
  <si>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</si>
  <si>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</si>
  <si>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</si>
  <si>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</si>
  <si>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</si>
  <si>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</si>
  <si>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</si>
  <si>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</si>
  <si>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</si>
  <si>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</si>
  <si>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</si>
  <si>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</si>
  <si>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</si>
  <si>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</si>
  <si>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</si>
  <si>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</si>
  <si>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</si>
  <si>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</si>
  <si>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</si>
  <si>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</si>
  <si>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</si>
  <si>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</si>
  <si>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</si>
  <si>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</si>
  <si>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</si>
  <si>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</si>
  <si>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</si>
  <si>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</si>
  <si>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</si>
  <si>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</si>
  <si>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</si>
  <si>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</si>
  <si>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</si>
  <si>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</si>
  <si>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</si>
  <si>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</si>
  <si>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</si>
  <si>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</si>
  <si>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</si>
  <si>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</si>
  <si>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</si>
  <si>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</si>
  <si>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</si>
  <si>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</si>
  <si>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</si>
  <si>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</si>
  <si>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</si>
  <si>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</si>
  <si>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</si>
  <si>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</si>
  <si>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</si>
  <si>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</si>
  <si>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</si>
  <si>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</si>
  <si>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</si>
  <si>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</si>
  <si>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</si>
  <si>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</si>
  <si>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</si>
  <si>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</si>
  <si>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</si>
  <si>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</si>
  <si>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</si>
  <si>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</si>
  <si>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</si>
  <si>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</si>
  <si>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</si>
  <si>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</si>
  <si>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</si>
  <si>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</si>
  <si>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</si>
  <si>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</si>
  <si>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</si>
  <si>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</si>
  <si>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</si>
  <si>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</si>
  <si>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</si>
  <si>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</si>
  <si>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</si>
  <si>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</si>
  <si>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</si>
  <si>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</si>
  <si>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</si>
  <si>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</si>
  <si>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</si>
  <si>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</si>
  <si>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</si>
  <si>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</si>
  <si>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</si>
  <si>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</si>
  <si>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</si>
  <si>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</si>
  <si>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</si>
  <si>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</si>
  <si>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</si>
  <si>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</si>
  <si>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</si>
  <si>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</si>
  <si>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</si>
  <si>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</si>
  <si>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</si>
  <si>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</si>
  <si>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</si>
  <si>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</si>
  <si>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</si>
  <si>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</si>
  <si>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</si>
  <si>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</si>
  <si>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</si>
  <si>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</si>
  <si>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</si>
  <si>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</si>
  <si>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</si>
  <si>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</si>
  <si>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</si>
  <si>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</si>
  <si>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</si>
  <si>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</si>
  <si>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</si>
  <si>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</si>
  <si>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</si>
  <si>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</si>
  <si>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</si>
  <si>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</si>
  <si>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</si>
  <si>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</si>
  <si>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</si>
  <si>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</si>
  <si>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</si>
  <si>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</si>
  <si>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</si>
  <si>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</si>
  <si>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</si>
  <si>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</si>
  <si>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</si>
  <si>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</si>
  <si>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</si>
  <si>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</si>
  <si>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</si>
  <si>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</si>
  <si>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</si>
  <si>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</si>
  <si>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</si>
  <si>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</si>
  <si>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</si>
  <si>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</si>
  <si>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</si>
  <si>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</si>
  <si>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</si>
  <si>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</si>
  <si>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</si>
  <si>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</si>
  <si>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</si>
  <si>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</si>
  <si>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</si>
  <si>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</si>
  <si>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</si>
  <si>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</si>
  <si>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</si>
  <si>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</si>
  <si>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</si>
  <si>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</si>
  <si>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</si>
  <si>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</si>
  <si>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</si>
  <si>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</si>
  <si>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</si>
  <si>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</si>
  <si>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</si>
  <si>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</si>
  <si>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</si>
  <si>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</si>
  <si>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</si>
  <si>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</si>
  <si>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</si>
  <si>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</si>
  <si>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</si>
  <si>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</si>
  <si>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</si>
  <si>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</si>
  <si>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</si>
  <si>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</si>
  <si>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</si>
  <si>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</si>
  <si>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</si>
  <si>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</si>
  <si>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</si>
  <si>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</si>
  <si>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</si>
  <si>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</si>
  <si>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</si>
  <si>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</si>
  <si>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</si>
  <si>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</si>
  <si>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</si>
  <si>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</si>
  <si>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</si>
  <si>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</si>
  <si>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</si>
  <si>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</si>
  <si>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</si>
  <si>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</si>
  <si>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</si>
  <si>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</si>
  <si>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</si>
  <si>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</si>
  <si>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</si>
  <si>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</si>
  <si>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</si>
  <si>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</si>
  <si>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</si>
  <si>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</si>
  <si>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</si>
  <si>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</si>
  <si>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</si>
  <si>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</si>
  <si>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</si>
  <si>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</si>
  <si>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</si>
  <si>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</si>
  <si>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</si>
  <si>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</si>
  <si>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</si>
  <si>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</si>
  <si>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</si>
  <si>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</si>
  <si>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</si>
  <si>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</si>
  <si>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</si>
  <si>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</si>
  <si>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</si>
  <si>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</si>
  <si>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</si>
  <si>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</si>
  <si>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</si>
  <si>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</si>
  <si>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</si>
  <si>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</si>
  <si>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</si>
  <si>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</si>
  <si>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</si>
  <si>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</si>
  <si>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</si>
  <si>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</si>
  <si>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</si>
  <si>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</si>
  <si>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</si>
  <si>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</si>
  <si>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</si>
  <si>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</si>
  <si>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</si>
  <si>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</si>
  <si>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</si>
  <si>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</si>
  <si>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</si>
  <si>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</si>
  <si>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</si>
  <si>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</si>
  <si>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</si>
  <si>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</si>
  <si>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</si>
  <si>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</si>
  <si>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</si>
  <si>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</si>
  <si>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</si>
  <si>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</si>
  <si>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</si>
  <si>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</si>
  <si>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</si>
  <si>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</si>
  <si>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</si>
  <si>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</si>
  <si>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</si>
  <si>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</si>
  <si>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</si>
  <si>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</si>
  <si>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</si>
  <si>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</si>
  <si>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</si>
  <si>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</si>
  <si>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</si>
  <si>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</si>
  <si>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</si>
  <si>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</si>
  <si>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</si>
  <si>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</si>
  <si>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</si>
  <si>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</si>
  <si>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</si>
  <si>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</si>
  <si>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</si>
  <si>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</si>
  <si>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</si>
  <si>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</si>
  <si>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</si>
  <si>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</si>
  <si>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</si>
  <si>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</si>
  <si>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</si>
  <si>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</si>
  <si>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</si>
  <si>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</si>
  <si>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</si>
  <si>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</si>
  <si>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</si>
  <si>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</si>
  <si>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</si>
  <si>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</si>
  <si>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</si>
  <si>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</si>
  <si>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</si>
  <si>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</si>
  <si>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</si>
  <si>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</si>
  <si>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</si>
  <si>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</si>
  <si>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</si>
  <si>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</si>
  <si>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</si>
  <si>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</si>
  <si>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</si>
  <si>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</si>
  <si>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</si>
  <si>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</si>
  <si>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</si>
  <si>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</si>
  <si>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</si>
  <si>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</si>
  <si>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</si>
  <si>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</si>
  <si>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</si>
  <si>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</si>
  <si>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</si>
  <si>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</si>
  <si>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</si>
  <si>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</si>
  <si>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</si>
  <si>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</si>
  <si>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</si>
  <si>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</si>
  <si>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</si>
  <si>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</si>
  <si>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</si>
  <si>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</si>
  <si>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</si>
  <si>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</si>
  <si>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</si>
  <si>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</si>
  <si>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</si>
  <si>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</si>
  <si>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</si>
  <si>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</si>
  <si>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</si>
  <si>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</si>
  <si>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</si>
  <si>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</si>
  <si>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</si>
  <si>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</si>
  <si>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</si>
  <si>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</si>
  <si>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</si>
  <si>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</si>
  <si>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</si>
  <si>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</si>
  <si>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</si>
  <si>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</si>
  <si>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</si>
  <si>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</si>
  <si>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</si>
  <si>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</si>
  <si>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</si>
  <si>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</si>
  <si>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</si>
  <si>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</si>
  <si>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</si>
  <si>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</si>
  <si>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</si>
  <si>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</si>
  <si>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</si>
  <si>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</si>
  <si>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</si>
  <si>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</si>
  <si>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</si>
  <si>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</si>
  <si>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</si>
  <si>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</si>
  <si>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</si>
  <si>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</si>
  <si>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</si>
  <si>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</si>
  <si>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</si>
  <si>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</si>
  <si>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</si>
  <si>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</si>
  <si>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</si>
  <si>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</si>
  <si>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</si>
  <si>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</si>
  <si>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</si>
  <si>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</si>
  <si>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</si>
  <si>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</si>
  <si>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</si>
  <si>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</si>
  <si>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</si>
  <si>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</si>
  <si>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</si>
  <si>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</si>
  <si>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</si>
  <si>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</si>
  <si>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</si>
  <si>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</si>
  <si>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</si>
  <si>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</si>
  <si>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</si>
  <si>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</si>
  <si>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</si>
  <si>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</si>
  <si>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</si>
  <si>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</si>
  <si>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</si>
  <si>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</si>
  <si>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</si>
  <si>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</si>
  <si>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</si>
  <si>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</si>
  <si>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</si>
  <si>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</si>
  <si>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</si>
  <si>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</si>
  <si>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</si>
  <si>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</si>
  <si>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</si>
  <si>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</si>
  <si>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</si>
  <si>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</si>
  <si>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</si>
  <si>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</si>
  <si>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</si>
  <si>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</si>
  <si>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</si>
  <si>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</si>
  <si>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</si>
  <si>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</si>
  <si>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</si>
  <si>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</si>
  <si>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</si>
  <si>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</si>
  <si>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</si>
  <si>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</si>
  <si>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</si>
  <si>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</si>
  <si>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</si>
  <si>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</si>
  <si>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</si>
  <si>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</si>
  <si>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</si>
  <si>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</si>
  <si>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</si>
  <si>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</si>
  <si>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</si>
  <si>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</si>
  <si>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</si>
  <si>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</si>
  <si>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</si>
  <si>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</si>
  <si>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</si>
  <si>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</si>
  <si>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</si>
  <si>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</si>
  <si>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</si>
  <si>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</si>
  <si>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</si>
  <si>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</si>
  <si>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</si>
  <si>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</si>
  <si>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</si>
  <si>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</si>
  <si>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</si>
  <si>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</si>
  <si>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</si>
  <si>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</si>
  <si>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</si>
  <si>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</si>
  <si>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</si>
  <si>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</si>
  <si>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</si>
  <si>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</si>
  <si>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</si>
  <si>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</si>
  <si>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</si>
  <si>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</si>
  <si>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</si>
  <si>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</si>
  <si>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</si>
  <si>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</si>
  <si>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</si>
  <si>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</si>
  <si>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</si>
  <si>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</si>
  <si>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</si>
  <si>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</si>
  <si>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</si>
  <si>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</si>
  <si>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</si>
  <si>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</si>
  <si>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</si>
  <si>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</si>
  <si>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</si>
  <si>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</si>
  <si>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</si>
  <si>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</si>
  <si>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</si>
  <si>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</si>
  <si>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</si>
  <si>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</si>
  <si>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</si>
  <si>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</si>
  <si>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</si>
  <si>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</si>
  <si>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</si>
  <si>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</si>
  <si>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</si>
  <si>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</si>
  <si>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</si>
  <si>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</si>
  <si>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</si>
  <si>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</si>
  <si>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</si>
  <si>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</si>
  <si>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</si>
  <si>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</si>
  <si>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</si>
  <si>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</si>
  <si>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</si>
  <si>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</si>
  <si>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</si>
  <si>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</si>
  <si>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</si>
  <si>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</si>
  <si>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</si>
  <si>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</si>
  <si>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</si>
  <si>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</si>
  <si>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</si>
  <si>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</si>
  <si>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</si>
  <si>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</si>
  <si>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</si>
  <si>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</si>
  <si>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</si>
  <si>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</si>
  <si>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</si>
  <si>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</si>
  <si>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</si>
  <si>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</si>
  <si>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</si>
  <si>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</si>
  <si>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</si>
  <si>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</si>
  <si>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</si>
  <si>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</si>
  <si>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</si>
  <si>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</si>
  <si>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</si>
  <si>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</si>
  <si>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</si>
  <si>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</si>
  <si>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</si>
  <si>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</si>
  <si>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</si>
  <si>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</si>
  <si>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</si>
  <si>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</si>
  <si>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</si>
  <si>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</si>
  <si>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</si>
  <si>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</si>
  <si>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</si>
  <si>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</si>
  <si>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</si>
  <si>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</si>
  <si>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</si>
  <si>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</si>
  <si>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</si>
  <si>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</si>
  <si>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</si>
  <si>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</si>
  <si>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</si>
  <si>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</si>
  <si>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</si>
  <si>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</si>
  <si>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</si>
  <si>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</si>
  <si>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</si>
  <si>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</si>
  <si>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</si>
  <si>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</si>
  <si>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</si>
  <si>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</si>
  <si>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</si>
  <si>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</si>
  <si>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</si>
  <si>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</si>
  <si>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</si>
  <si>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</si>
  <si>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</si>
  <si>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</si>
  <si>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</si>
  <si>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</si>
  <si>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</si>
  <si>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</si>
  <si>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</si>
  <si>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</si>
  <si>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</si>
  <si>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</si>
  <si>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</si>
  <si>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</si>
  <si>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</si>
  <si>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</si>
  <si>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</si>
  <si>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</si>
  <si>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</si>
  <si>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</si>
  <si>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</si>
  <si>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</si>
  <si>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</si>
  <si>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</si>
  <si>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</si>
  <si>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</si>
  <si>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</si>
  <si>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</si>
  <si>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</si>
  <si>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</si>
  <si>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</si>
  <si>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</si>
  <si>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</si>
  <si>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</si>
  <si>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</si>
  <si>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</si>
  <si>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</si>
  <si>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</si>
  <si>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</si>
  <si>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</si>
  <si>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</si>
  <si>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</si>
  <si>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</si>
  <si>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</si>
  <si>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</si>
  <si>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</si>
  <si>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</si>
  <si>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</si>
  <si>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</si>
  <si>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</si>
  <si>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</si>
  <si>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</si>
  <si>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</si>
  <si>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</si>
  <si>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</si>
  <si>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</si>
  <si>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</si>
  <si>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</si>
  <si>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</si>
  <si>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</si>
  <si>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</si>
  <si>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</si>
  <si>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</si>
  <si>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</si>
  <si>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</si>
  <si>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</si>
  <si>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</si>
  <si>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</si>
  <si>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</si>
  <si>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</si>
  <si>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</si>
  <si>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</si>
  <si>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</si>
  <si>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</si>
  <si>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</si>
  <si>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</si>
  <si>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</si>
  <si>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</si>
  <si>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</si>
  <si>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</si>
  <si>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</si>
  <si>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</si>
  <si>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</si>
  <si>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</si>
  <si>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</si>
  <si>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</si>
  <si>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</si>
  <si>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</si>
  <si>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</si>
  <si>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</si>
  <si>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</si>
  <si>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</si>
  <si>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</si>
  <si>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</si>
  <si>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</si>
  <si>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</si>
  <si>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</si>
  <si>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</si>
  <si>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</si>
  <si>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</si>
  <si>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</si>
  <si>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</si>
  <si>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</si>
  <si>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</si>
  <si>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</si>
  <si>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</si>
  <si>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</si>
  <si>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</si>
  <si>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</si>
  <si>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</si>
  <si>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</si>
  <si>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</si>
  <si>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</si>
  <si>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</si>
  <si>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</si>
  <si>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</si>
  <si>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</si>
  <si>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</si>
  <si>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</si>
  <si>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</si>
  <si>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</si>
  <si>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</si>
  <si>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</si>
  <si>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</si>
  <si>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</si>
  <si>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</si>
  <si>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</si>
  <si>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</si>
  <si>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</si>
  <si>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</si>
  <si>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</si>
  <si>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</si>
  <si>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</si>
  <si>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</si>
  <si>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</si>
  <si>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</si>
  <si>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</si>
  <si>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</si>
  <si>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</si>
  <si>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</si>
  <si>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</si>
  <si>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</si>
  <si>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</si>
  <si>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</si>
  <si>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</si>
  <si>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</si>
  <si>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</si>
  <si>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</si>
  <si>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</si>
  <si>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</si>
  <si>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</si>
  <si>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</si>
  <si>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</si>
  <si>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</si>
  <si>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</si>
  <si>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</si>
  <si>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</si>
  <si>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</si>
  <si>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</si>
  <si>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</si>
  <si>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</si>
  <si>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</si>
  <si>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</si>
  <si>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</si>
  <si>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</si>
  <si>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</si>
  <si>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</si>
  <si>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</si>
  <si>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</si>
  <si>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</si>
  <si>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</si>
  <si>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</si>
  <si>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</si>
  <si>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</si>
  <si>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</si>
  <si>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</si>
  <si>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</si>
  <si>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</si>
  <si>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</si>
  <si>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</si>
  <si>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</si>
  <si>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</si>
  <si>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</si>
  <si>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</si>
  <si>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</si>
  <si>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</si>
  <si>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</si>
  <si>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</si>
  <si>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</si>
  <si>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</si>
  <si>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</si>
  <si>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</si>
  <si>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</si>
  <si>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</si>
  <si>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</si>
  <si>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</si>
  <si>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</si>
  <si>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</si>
  <si>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</si>
  <si>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</si>
  <si>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</si>
  <si>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</si>
  <si>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</si>
  <si>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</si>
  <si>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</si>
  <si>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</si>
  <si>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</si>
  <si>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</si>
  <si>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</si>
  <si>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</si>
  <si>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</si>
  <si>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</si>
  <si>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</si>
  <si>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</si>
  <si>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</si>
  <si>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</si>
  <si>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</si>
  <si>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</si>
  <si>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</si>
  <si>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</si>
  <si>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</si>
  <si>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</si>
  <si>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</si>
  <si>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</si>
  <si>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</si>
  <si>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</si>
  <si>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</si>
  <si>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</si>
  <si>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</si>
  <si>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</si>
  <si>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</si>
  <si>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</si>
  <si>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</si>
  <si>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</si>
  <si>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</si>
  <si>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</si>
  <si>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</si>
  <si>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</si>
  <si>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</si>
  <si>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</si>
  <si>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</si>
  <si>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</si>
  <si>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</si>
  <si>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</si>
  <si>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</si>
  <si>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</si>
  <si>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</si>
  <si>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</si>
  <si>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</si>
  <si>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</si>
  <si>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</si>
  <si>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</si>
  <si>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</si>
  <si>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</si>
  <si>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</si>
  <si>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</si>
  <si>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</si>
  <si>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</si>
  <si>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</si>
  <si>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</si>
  <si>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</si>
  <si>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</si>
  <si>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</si>
  <si>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</si>
  <si>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</si>
  <si>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</si>
  <si>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</si>
  <si>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</si>
  <si>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</si>
  <si>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</si>
  <si>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</si>
  <si>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</si>
  <si>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</si>
  <si>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</si>
  <si>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</si>
  <si>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</si>
  <si>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</si>
  <si>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</si>
  <si>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</si>
  <si>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</si>
  <si>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</si>
  <si>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</si>
  <si>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</si>
  <si>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</si>
  <si>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</si>
  <si>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</si>
  <si>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</si>
  <si>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</si>
  <si>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</si>
  <si>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</si>
  <si>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</si>
  <si>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</si>
  <si>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</si>
  <si>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</si>
  <si>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</si>
  <si>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</si>
  <si>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</si>
  <si>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</si>
  <si>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</si>
  <si>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</si>
  <si>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</si>
  <si>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</si>
  <si>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</si>
  <si>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</si>
  <si>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</si>
  <si>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</si>
  <si>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</si>
  <si>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</si>
  <si>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</si>
  <si>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</si>
  <si>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</si>
  <si>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</si>
  <si>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</si>
  <si>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</si>
  <si>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</si>
  <si>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</si>
  <si>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</si>
  <si>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</si>
  <si>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</si>
  <si>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</si>
  <si>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</si>
  <si>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</si>
  <si>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</si>
  <si>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</si>
  <si>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</si>
  <si>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</si>
  <si>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</si>
  <si>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</si>
  <si>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</si>
  <si>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</si>
  <si>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</si>
  <si>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</si>
  <si>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</si>
  <si>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</si>
  <si>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</si>
  <si>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</si>
  <si>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</si>
  <si>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</si>
  <si>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</si>
  <si>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</si>
  <si>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</si>
  <si>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</si>
  <si>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</si>
  <si>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</si>
  <si>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</si>
  <si>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</si>
  <si>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</si>
  <si>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</si>
  <si>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</si>
  <si>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</si>
  <si>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</si>
  <si>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</si>
  <si>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</si>
  <si>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</si>
  <si>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</si>
  <si>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</si>
  <si>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</si>
  <si>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</si>
  <si>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</si>
  <si>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</si>
  <si>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</si>
  <si>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</si>
  <si>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</si>
  <si>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</si>
  <si>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</si>
  <si>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</si>
  <si>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</si>
  <si>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</si>
  <si>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</si>
  <si>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</si>
  <si>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</si>
  <si>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</si>
  <si>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</si>
  <si>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</si>
  <si>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</si>
  <si>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</si>
  <si>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</si>
  <si>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</si>
  <si>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</si>
  <si>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</si>
  <si>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</si>
  <si>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</si>
  <si>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</si>
  <si>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</si>
  <si>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</si>
  <si>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</si>
  <si>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</si>
  <si>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</si>
  <si>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</si>
  <si>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</si>
  <si>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</si>
  <si>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</si>
  <si>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</si>
  <si>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</si>
  <si>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</si>
  <si>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</si>
  <si>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</si>
  <si>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</si>
  <si>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</si>
  <si>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</si>
  <si>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</si>
  <si>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</si>
  <si>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</si>
  <si>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</si>
  <si>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</si>
  <si>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</si>
  <si>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</si>
  <si>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</si>
  <si>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</si>
  <si>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</si>
  <si>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</si>
  <si>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</si>
  <si>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</si>
  <si>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</si>
  <si>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</si>
  <si>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</si>
  <si>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</si>
  <si>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</si>
  <si>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</si>
  <si>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</si>
  <si>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</si>
  <si>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</si>
  <si>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</si>
  <si>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</si>
  <si>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</si>
  <si>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</si>
  <si>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</si>
  <si>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</si>
  <si>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</si>
  <si>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</si>
  <si>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</si>
  <si>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</si>
  <si>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</si>
  <si>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</si>
  <si>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</si>
  <si>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</si>
  <si>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</si>
  <si>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</si>
  <si>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</si>
  <si>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</si>
  <si>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</si>
  <si>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</si>
  <si>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</si>
  <si>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</si>
  <si>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</si>
  <si>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</si>
  <si>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</si>
  <si>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</si>
  <si>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</si>
  <si>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</si>
  <si>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</si>
  <si>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</si>
  <si>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</si>
  <si>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</si>
  <si>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</si>
  <si>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</si>
  <si>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</si>
  <si>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</si>
  <si>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</si>
  <si>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</si>
  <si>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</si>
  <si>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</si>
  <si>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</si>
  <si>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</si>
  <si>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</si>
  <si>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</si>
  <si>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</si>
  <si>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</si>
  <si>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</si>
  <si>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</si>
  <si>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</si>
  <si>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</si>
  <si>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</si>
  <si>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</si>
  <si>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</si>
  <si>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</si>
  <si>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</si>
  <si>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</si>
  <si>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</si>
  <si>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</si>
  <si>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</si>
  <si>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</si>
  <si>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</si>
  <si>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</si>
  <si>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</si>
  <si>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</si>
  <si>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</si>
  <si>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</si>
  <si>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</si>
  <si>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</si>
  <si>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</si>
  <si>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</si>
  <si>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</si>
  <si>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</si>
  <si>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</si>
  <si>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</si>
  <si>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</si>
  <si>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</si>
  <si>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</si>
  <si>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</si>
  <si>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</si>
  <si>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</si>
  <si>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</si>
  <si>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</si>
  <si>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</si>
  <si>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</si>
  <si>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</si>
  <si>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</si>
  <si>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</si>
  <si>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</si>
  <si>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</si>
  <si>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</si>
  <si>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</si>
  <si>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</si>
  <si>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</si>
  <si>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</si>
  <si>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</si>
  <si>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</si>
  <si>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</si>
  <si>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</si>
  <si>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</si>
  <si>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</si>
  <si>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</si>
  <si>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</si>
  <si>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</si>
  <si>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</si>
  <si>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</si>
  <si>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</si>
  <si>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</si>
  <si>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</si>
  <si>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</si>
  <si>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</si>
  <si>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</si>
  <si>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</si>
  <si>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</si>
  <si>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</si>
  <si>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</si>
  <si>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</si>
  <si>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</si>
  <si>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</si>
  <si>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</si>
  <si>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</si>
  <si>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</si>
  <si>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</si>
  <si>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</si>
  <si>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</si>
  <si>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</si>
  <si>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</si>
  <si>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</si>
  <si>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</si>
  <si>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</si>
  <si>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</si>
  <si>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</si>
  <si>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</si>
  <si>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</si>
  <si>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</si>
  <si>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</si>
  <si>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</si>
  <si>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</si>
  <si>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</si>
  <si>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</si>
  <si>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</si>
  <si>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</si>
  <si>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</si>
  <si>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</si>
  <si>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</si>
  <si>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</si>
  <si>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</si>
  <si>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</si>
  <si>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</si>
  <si>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</si>
  <si>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</si>
  <si>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</si>
  <si>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</si>
  <si>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</si>
  <si>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</si>
  <si>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</si>
  <si>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</si>
  <si>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</si>
  <si>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</si>
  <si>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</si>
  <si>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</si>
  <si>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</si>
  <si>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</si>
  <si>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</si>
  <si>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</si>
  <si>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</si>
  <si>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</si>
  <si>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</si>
  <si>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</si>
  <si>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</si>
  <si>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</si>
  <si>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</si>
  <si>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</si>
  <si>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</si>
  <si>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</si>
  <si>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</si>
  <si>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</si>
  <si>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</si>
  <si>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</si>
  <si>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</si>
  <si>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</si>
  <si>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</si>
  <si>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</si>
  <si>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</si>
  <si>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</si>
  <si>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</si>
  <si>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</si>
  <si>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</si>
  <si>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</si>
  <si>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</si>
  <si>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</si>
  <si>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</si>
  <si>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</si>
  <si>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</si>
  <si>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</si>
  <si>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</si>
  <si>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</si>
  <si>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</si>
  <si>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</si>
  <si>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</si>
  <si>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</si>
  <si>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</si>
  <si>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</si>
  <si>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</si>
  <si>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</si>
  <si>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</si>
  <si>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</si>
  <si>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</si>
  <si>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</si>
  <si>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</si>
  <si>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</si>
  <si>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</si>
  <si>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</si>
  <si>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</si>
  <si>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</si>
  <si>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</si>
  <si>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</si>
  <si>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</si>
  <si>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</si>
  <si>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</si>
  <si>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</si>
  <si>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</si>
  <si>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</si>
  <si>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</si>
  <si>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</si>
  <si>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</si>
  <si>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</si>
  <si>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</si>
  <si>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</si>
  <si>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</si>
  <si>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</si>
  <si>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</si>
  <si>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</si>
  <si>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</si>
  <si>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</si>
  <si>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</si>
  <si>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</si>
  <si>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</si>
  <si>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</si>
  <si>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</si>
  <si>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</si>
  <si>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</si>
  <si>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</si>
  <si>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</si>
  <si>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</si>
  <si>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</si>
  <si>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</si>
  <si>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</si>
  <si>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</si>
  <si>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</si>
  <si>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</si>
  <si>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</si>
  <si>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</si>
  <si>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</si>
  <si>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</si>
  <si>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</si>
  <si>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</si>
  <si>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</si>
  <si>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</si>
  <si>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</si>
  <si>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</si>
  <si>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</si>
  <si>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</si>
  <si>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</si>
  <si>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</si>
  <si>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</si>
  <si>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</si>
  <si>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</si>
  <si>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</si>
  <si>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</si>
  <si>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</si>
  <si>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</si>
  <si>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</si>
  <si>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</si>
  <si>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</si>
  <si>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</si>
  <si>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</si>
  <si>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</si>
  <si>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</si>
  <si>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</si>
  <si>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</si>
  <si>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</si>
  <si>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</si>
  <si>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</si>
  <si>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</si>
  <si>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</si>
  <si>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</si>
  <si>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</si>
  <si>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</si>
  <si>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</si>
  <si>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</si>
  <si>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</si>
  <si>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</si>
  <si>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</si>
  <si>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</si>
  <si>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</si>
  <si>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</si>
  <si>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</si>
  <si>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</si>
  <si>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</si>
  <si>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</si>
  <si>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</si>
  <si>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</si>
  <si>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</si>
  <si>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</si>
  <si>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</si>
  <si>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</si>
  <si>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</si>
  <si>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</si>
  <si>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</si>
  <si>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</si>
  <si>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</si>
  <si>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</si>
  <si>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</si>
  <si>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</si>
  <si>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</si>
  <si>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</si>
  <si>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</si>
  <si>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</si>
  <si>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</si>
  <si>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</si>
  <si>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</si>
  <si>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</si>
  <si>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</si>
  <si>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</si>
  <si>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</si>
  <si>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</si>
  <si>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</si>
  <si>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</si>
  <si>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</si>
  <si>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</si>
  <si>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</si>
  <si>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</si>
  <si>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</si>
  <si>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</si>
  <si>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</si>
  <si>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</si>
  <si>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</si>
  <si>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</si>
  <si>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</si>
  <si>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</si>
  <si>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</si>
  <si>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</si>
  <si>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</si>
  <si>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</si>
  <si>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</si>
  <si>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</si>
  <si>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</si>
  <si>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</si>
  <si>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</si>
  <si>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</si>
  <si>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</si>
  <si>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</si>
  <si>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</si>
  <si>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</si>
  <si>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</si>
  <si>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</si>
  <si>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</si>
  <si>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</si>
  <si>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</si>
  <si>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</si>
  <si>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</si>
  <si>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</si>
  <si>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</si>
  <si>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</si>
  <si>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</si>
  <si>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</si>
  <si>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</si>
  <si>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</si>
  <si>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</si>
  <si>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</si>
  <si>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</si>
  <si>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</si>
  <si>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</si>
  <si>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</si>
  <si>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</si>
  <si>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</si>
  <si>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</si>
  <si>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</si>
  <si>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</si>
  <si>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</si>
  <si>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</si>
  <si>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</si>
  <si>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</si>
  <si>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</si>
  <si>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</si>
  <si>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</si>
  <si>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</si>
  <si>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</si>
  <si>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</si>
  <si>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</si>
  <si>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</si>
  <si>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</si>
  <si>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</si>
  <si>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</si>
  <si>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</si>
  <si>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</si>
  <si>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</si>
  <si>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</si>
  <si>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</si>
  <si>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</si>
  <si>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</si>
  <si>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</si>
  <si>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</si>
  <si>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</si>
  <si>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</si>
  <si>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</si>
  <si>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</si>
  <si>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</si>
  <si>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</si>
  <si>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</si>
  <si>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</si>
  <si>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</si>
  <si>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</si>
  <si>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</si>
  <si>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</si>
  <si>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</si>
  <si>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</si>
  <si>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</si>
  <si>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</si>
  <si>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</si>
  <si>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</si>
  <si>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</si>
  <si>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</si>
  <si>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</si>
  <si>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</si>
  <si>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</si>
  <si>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</si>
  <si>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</si>
  <si>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</si>
  <si>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</si>
  <si>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</si>
  <si>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</si>
  <si>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</si>
  <si>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</si>
  <si>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</si>
  <si>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</si>
  <si>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</si>
  <si>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</si>
  <si>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</si>
  <si>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</si>
  <si>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</si>
  <si>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</si>
  <si>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</si>
  <si>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</si>
  <si>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</si>
  <si>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</si>
  <si>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</si>
  <si>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</si>
  <si>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</si>
  <si>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</si>
  <si>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</si>
  <si>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</si>
  <si>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</si>
  <si>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</si>
  <si>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</si>
  <si>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</si>
  <si>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</si>
  <si>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</si>
  <si>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</si>
  <si>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</si>
  <si>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</si>
  <si>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</si>
  <si>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</si>
  <si>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</si>
  <si>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</si>
  <si>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</si>
  <si>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</si>
  <si>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</si>
  <si>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</si>
  <si>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</si>
  <si>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</si>
  <si>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</si>
  <si>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</si>
  <si>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</si>
  <si>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</si>
  <si>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</si>
  <si>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</si>
  <si>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</si>
  <si>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</si>
  <si>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</si>
  <si>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</si>
  <si>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</si>
  <si>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</si>
  <si>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</si>
  <si>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</si>
  <si>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</si>
  <si>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</si>
  <si>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</si>
  <si>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</si>
  <si>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</si>
  <si>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</si>
  <si>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</si>
  <si>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</si>
  <si>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</si>
  <si>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</si>
  <si>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</si>
  <si>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</si>
  <si>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</si>
  <si>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</si>
  <si>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</si>
  <si>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</si>
  <si>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</si>
  <si>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</si>
  <si>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</si>
  <si>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</si>
  <si>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</si>
  <si>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</si>
  <si>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</si>
  <si>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</si>
  <si>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</si>
  <si>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</si>
  <si>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</si>
  <si>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</si>
  <si>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</si>
  <si>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</si>
  <si>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</si>
  <si>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</si>
  <si>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</si>
  <si>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</si>
  <si>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</si>
  <si>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</si>
  <si>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</si>
  <si>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</si>
  <si>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</si>
  <si>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</si>
  <si>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</si>
  <si>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</si>
  <si>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</si>
  <si>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</si>
  <si>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</si>
  <si>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</si>
  <si>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</si>
  <si>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</si>
  <si>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</si>
  <si>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</si>
  <si>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</si>
  <si>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</si>
  <si>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</si>
  <si>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</si>
  <si>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</si>
  <si>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</si>
  <si>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</si>
  <si>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</si>
  <si>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</si>
  <si>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</si>
  <si>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</si>
  <si>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</si>
  <si>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</si>
  <si>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</si>
  <si>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</si>
  <si>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</si>
  <si>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</si>
  <si>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</si>
  <si>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</si>
  <si>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</si>
  <si>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</si>
  <si>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</si>
  <si>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</si>
  <si>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</si>
  <si>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</si>
  <si>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</si>
  <si>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</si>
  <si>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</si>
  <si>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</si>
  <si>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</si>
  <si>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</si>
  <si>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</si>
  <si>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</si>
  <si>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</si>
  <si>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</si>
  <si>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</si>
  <si>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</si>
  <si>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</si>
  <si>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</si>
  <si>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</si>
  <si>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</si>
  <si>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</si>
  <si>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</si>
  <si>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</si>
  <si>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</si>
  <si>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</si>
  <si>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</si>
  <si>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</si>
  <si>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</si>
  <si>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</si>
  <si>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</si>
  <si>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</si>
  <si>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</si>
  <si>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</si>
  <si>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</si>
  <si>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</si>
  <si>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</si>
  <si>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</si>
  <si>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</si>
  <si>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</si>
  <si>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</si>
  <si>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</si>
  <si>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</si>
  <si>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</si>
  <si>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</si>
  <si>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</si>
  <si>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</si>
  <si>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</si>
  <si>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</si>
  <si>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</si>
  <si>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</si>
  <si>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</si>
  <si>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</si>
  <si>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</si>
  <si>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</si>
  <si>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</si>
  <si>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</si>
  <si>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</si>
  <si>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</si>
  <si>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</si>
  <si>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</si>
  <si>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</si>
  <si>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</si>
  <si>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</si>
  <si>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</si>
  <si>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</si>
  <si>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</si>
  <si>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</si>
  <si>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</si>
  <si>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</si>
  <si>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</si>
  <si>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</si>
  <si>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</si>
  <si>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</si>
  <si>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</si>
  <si>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</si>
  <si>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</si>
  <si>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</si>
  <si>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</si>
  <si>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</si>
  <si>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</si>
  <si>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</si>
  <si>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</si>
  <si>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</si>
  <si>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</si>
  <si>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</si>
  <si>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</si>
  <si>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</si>
  <si>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</si>
  <si>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</si>
  <si>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</si>
  <si>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</si>
  <si>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</si>
  <si>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</si>
  <si>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</si>
  <si>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</si>
  <si>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</si>
  <si>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</si>
  <si>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</si>
  <si>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</si>
  <si>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</si>
  <si>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</si>
  <si>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</si>
  <si>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</si>
  <si>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</si>
  <si>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</si>
  <si>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</si>
  <si>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</si>
  <si>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</si>
  <si>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</si>
  <si>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</si>
  <si>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</si>
  <si>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</si>
  <si>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</si>
  <si>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</si>
  <si>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</si>
  <si>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</si>
  <si>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</si>
  <si>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</si>
  <si>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</si>
  <si>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</si>
  <si>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</si>
  <si>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</si>
  <si>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</si>
  <si>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</si>
  <si>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</si>
  <si>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</si>
  <si>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</si>
  <si>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</si>
  <si>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</si>
  <si>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</si>
  <si>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</si>
  <si>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</si>
  <si>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</si>
  <si>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</si>
  <si>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</si>
  <si>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</si>
  <si>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</si>
  <si>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</si>
  <si>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</si>
  <si>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</si>
  <si>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</si>
  <si>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</si>
  <si>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</si>
  <si>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</si>
  <si>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</si>
  <si>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</si>
  <si>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</si>
  <si>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</si>
  <si>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</si>
  <si>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</si>
  <si>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</si>
  <si>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</si>
  <si>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</si>
  <si>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</si>
  <si>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</si>
  <si>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</si>
  <si>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</si>
  <si>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</si>
  <si>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</si>
  <si>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</si>
  <si>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</si>
  <si>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</si>
  <si>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</si>
  <si>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</si>
  <si>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</si>
  <si>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</si>
  <si>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</si>
  <si>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</si>
  <si>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</si>
  <si>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</si>
  <si>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</si>
  <si>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</si>
  <si>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</si>
  <si>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</si>
  <si>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</si>
  <si>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</si>
  <si>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</si>
  <si>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</si>
  <si>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</si>
  <si>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</si>
  <si>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</si>
  <si>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</si>
  <si>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</si>
  <si>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</si>
  <si>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</si>
  <si>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</si>
  <si>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</si>
  <si>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</si>
  <si>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</si>
  <si>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</si>
  <si>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</si>
  <si>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</si>
  <si>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</si>
  <si>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</si>
  <si>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</si>
  <si>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</si>
  <si>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</si>
  <si>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</si>
  <si>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</si>
  <si>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</si>
  <si>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</si>
  <si>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</si>
  <si>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</si>
  <si>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</si>
  <si>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</si>
  <si>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</si>
  <si>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</si>
  <si>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</si>
  <si>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</si>
  <si>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</si>
  <si>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</si>
  <si>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</si>
  <si>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</si>
  <si>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</si>
  <si>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</si>
  <si>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</si>
  <si>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</si>
  <si>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</si>
  <si>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</si>
  <si>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</si>
  <si>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</si>
  <si>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</si>
  <si>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</si>
  <si>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</si>
  <si>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</si>
  <si>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</si>
  <si>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</si>
  <si>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</si>
  <si>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</si>
  <si>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</si>
  <si>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</si>
  <si>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</si>
  <si>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</si>
  <si>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</si>
  <si>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</si>
  <si>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</si>
  <si>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</si>
  <si>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</si>
  <si>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</si>
  <si>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</si>
  <si>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</si>
  <si>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</si>
  <si>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</si>
  <si>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</si>
  <si>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</si>
  <si>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</si>
  <si>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</si>
  <si>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</si>
  <si>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</si>
  <si>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</si>
  <si>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</si>
  <si>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</si>
  <si>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</si>
  <si>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</si>
  <si>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</si>
  <si>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</si>
  <si>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</si>
  <si>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</si>
  <si>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</si>
  <si>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</si>
  <si>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</si>
  <si>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</si>
  <si>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</si>
  <si>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</si>
  <si>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</si>
  <si>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</si>
  <si>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</si>
  <si>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</si>
  <si>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</si>
  <si>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</si>
  <si>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</si>
  <si>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</si>
  <si>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</si>
  <si>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</si>
  <si>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</si>
  <si>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</si>
  <si>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</si>
  <si>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</si>
  <si>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</si>
  <si>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</si>
  <si>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</si>
  <si>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</si>
  <si>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</si>
  <si>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</si>
  <si>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</si>
  <si>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</si>
  <si>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</si>
  <si>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</si>
  <si>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</si>
  <si>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</si>
  <si>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</si>
  <si>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</si>
  <si>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</si>
  <si>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</si>
  <si>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</si>
  <si>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</si>
  <si>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</si>
  <si>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</si>
  <si>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</si>
  <si>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</si>
  <si>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</si>
  <si>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</si>
  <si>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</si>
  <si>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</si>
  <si>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</si>
  <si>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</si>
  <si>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</si>
  <si>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</si>
  <si>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</si>
  <si>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</si>
  <si>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</si>
  <si>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</si>
  <si>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</si>
  <si>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</si>
  <si>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</si>
  <si>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</si>
  <si>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</si>
  <si>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</si>
  <si>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</si>
  <si>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</si>
  <si>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</si>
  <si>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</si>
  <si>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</si>
  <si>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</si>
  <si>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</si>
  <si>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</si>
  <si>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</si>
  <si>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</si>
  <si>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</si>
  <si>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</si>
  <si>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</si>
  <si>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</si>
  <si>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</si>
  <si>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</si>
  <si>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</si>
  <si>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</si>
  <si>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</si>
  <si>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</si>
  <si>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</si>
  <si>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</si>
  <si>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</si>
  <si>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</si>
  <si>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</si>
  <si>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</si>
  <si>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</si>
  <si>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</si>
  <si>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</si>
  <si>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</si>
  <si>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</si>
  <si>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</si>
  <si>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</si>
  <si>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</si>
  <si>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</si>
  <si>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</si>
  <si>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</si>
  <si>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</si>
  <si>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</si>
  <si>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</si>
  <si>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</si>
  <si>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</si>
  <si>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</si>
  <si>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</si>
  <si>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</si>
  <si>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</si>
  <si>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</si>
  <si>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</si>
  <si>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</si>
  <si>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</si>
  <si>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</si>
  <si>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</si>
  <si>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</si>
  <si>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</si>
  <si>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</si>
  <si>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</si>
  <si>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</si>
  <si>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</si>
  <si>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</si>
  <si>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</si>
  <si>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</si>
  <si>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</si>
  <si>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</si>
  <si>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</si>
  <si>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</si>
  <si>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</si>
  <si>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</si>
  <si>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</si>
  <si>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</si>
  <si>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</si>
  <si>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</si>
  <si>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</si>
  <si>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</si>
  <si>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</si>
  <si>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</si>
  <si>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</si>
  <si>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</si>
  <si>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</si>
  <si>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</si>
  <si>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</si>
  <si>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</si>
  <si>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</si>
  <si>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</si>
  <si>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</si>
  <si>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</si>
  <si>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</si>
  <si>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</si>
  <si>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</si>
  <si>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</si>
  <si>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</si>
  <si>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</si>
  <si>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</si>
  <si>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</si>
  <si>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</si>
  <si>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</si>
  <si>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</si>
  <si>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</si>
  <si>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</si>
  <si>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</si>
  <si>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</si>
  <si>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</si>
  <si>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</si>
  <si>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</si>
  <si>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</si>
  <si>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</si>
  <si>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</si>
  <si>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</si>
  <si>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</si>
  <si>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</si>
  <si>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</si>
  <si>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</si>
  <si>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</si>
  <si>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</si>
  <si>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</si>
  <si>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</si>
  <si>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</si>
  <si>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</si>
  <si>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</si>
  <si>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</si>
  <si>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</si>
  <si>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</si>
  <si>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</si>
  <si>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</si>
  <si>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</si>
  <si>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</si>
  <si>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</si>
  <si>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</si>
  <si>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</si>
  <si>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</si>
  <si>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</si>
  <si>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</si>
  <si>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</si>
  <si>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</si>
  <si>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</si>
  <si>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</si>
  <si>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</si>
  <si>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</si>
  <si>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</si>
  <si>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</si>
  <si>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</si>
  <si>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</si>
  <si>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</si>
  <si>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</si>
  <si>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</si>
  <si>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</si>
  <si>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</si>
  <si>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</si>
  <si>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</si>
  <si>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</si>
  <si>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</si>
  <si>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</si>
  <si>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</si>
  <si>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</si>
  <si>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</si>
  <si>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</si>
  <si>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</si>
  <si>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</si>
  <si>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</si>
  <si>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</si>
  <si>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</si>
  <si>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</si>
  <si>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</si>
  <si>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</si>
  <si>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</si>
  <si>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</si>
  <si>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</si>
  <si>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</si>
  <si>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</si>
  <si>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</si>
  <si>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</si>
  <si>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</si>
  <si>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</si>
  <si>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</si>
  <si>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</si>
  <si>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</si>
  <si>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</si>
  <si>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</si>
  <si>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</si>
  <si>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</si>
  <si>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</si>
  <si>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</si>
  <si>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</si>
  <si>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</si>
  <si>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</si>
  <si>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</si>
  <si>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</si>
  <si>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</si>
  <si>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</si>
  <si>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</si>
  <si>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</si>
  <si>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</si>
  <si>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</si>
  <si>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</si>
  <si>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</si>
  <si>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</si>
  <si>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</si>
  <si>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</si>
  <si>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</si>
  <si>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</si>
  <si>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</si>
  <si>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</si>
  <si>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</si>
  <si>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</si>
  <si>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</si>
  <si>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</si>
  <si>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</si>
  <si>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</si>
  <si>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</si>
  <si>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</si>
  <si>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</si>
  <si>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</si>
  <si>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</si>
  <si>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</si>
  <si>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</si>
  <si>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</si>
  <si>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</si>
  <si>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</si>
  <si>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</si>
  <si>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</si>
  <si>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</si>
  <si>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</si>
  <si>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</si>
  <si>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</si>
  <si>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</si>
  <si>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</si>
  <si>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</si>
  <si>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</si>
  <si>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</si>
  <si>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</si>
  <si>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</si>
  <si>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</si>
  <si>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</si>
  <si>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</si>
  <si>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</si>
  <si>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</si>
  <si>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</si>
  <si>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</si>
  <si>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</si>
  <si>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</si>
  <si>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</si>
  <si>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</si>
  <si>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</si>
  <si>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</si>
  <si>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</si>
  <si>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</si>
  <si>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</si>
  <si>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</si>
  <si>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</si>
  <si>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</si>
  <si>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</si>
  <si>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</si>
  <si>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</si>
  <si>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</si>
  <si>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</si>
  <si>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</si>
  <si>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</si>
  <si>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</si>
  <si>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</si>
  <si>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</si>
  <si>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</si>
  <si>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</si>
  <si>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</si>
  <si>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</si>
  <si>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</si>
  <si>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</si>
  <si>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</si>
  <si>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</si>
  <si>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</si>
  <si>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</si>
  <si>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</si>
  <si>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</si>
  <si>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</si>
  <si>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</si>
  <si>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</si>
  <si>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</si>
  <si>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</si>
  <si>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</si>
  <si>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</si>
  <si>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</si>
  <si>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</si>
  <si>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</si>
  <si>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</si>
  <si>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</si>
  <si>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</si>
  <si>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</si>
  <si>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</si>
  <si>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</si>
  <si>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</si>
  <si>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</si>
  <si>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</si>
  <si>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</si>
  <si>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</si>
  <si>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</si>
  <si>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</si>
  <si>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</si>
  <si>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</si>
  <si>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</si>
  <si>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</si>
  <si>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</si>
  <si>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</si>
  <si>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</si>
  <si>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</si>
  <si>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</si>
  <si>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</si>
  <si>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</si>
  <si>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</si>
  <si>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</si>
  <si>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</si>
  <si>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</si>
  <si>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</si>
  <si>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</si>
  <si>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</si>
  <si>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</si>
  <si>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</si>
  <si>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</si>
  <si>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</si>
  <si>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</si>
  <si>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</si>
  <si>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</si>
  <si>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</si>
  <si>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</si>
  <si>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</si>
  <si>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</si>
  <si>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</si>
  <si>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</si>
  <si>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</si>
  <si>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</si>
  <si>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</si>
  <si>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</si>
  <si>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</si>
  <si>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</si>
  <si>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</si>
  <si>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</si>
  <si>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</si>
  <si>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</si>
  <si>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</si>
  <si>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</si>
  <si>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</si>
  <si>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</si>
  <si>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</si>
  <si>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</si>
  <si>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</si>
  <si>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</si>
  <si>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</si>
  <si>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</si>
  <si>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</si>
  <si>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</si>
  <si>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</si>
  <si>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</si>
  <si>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</si>
  <si>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</si>
  <si>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</si>
  <si>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</si>
  <si>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</si>
  <si>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</si>
  <si>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</si>
  <si>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</si>
  <si>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</si>
  <si>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</si>
  <si>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</si>
  <si>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</si>
  <si>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</si>
  <si>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</si>
  <si>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</si>
  <si>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</si>
  <si>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</si>
  <si>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</si>
  <si>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</si>
  <si>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</si>
  <si>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</si>
  <si>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</si>
  <si>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</si>
  <si>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</si>
  <si>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</si>
  <si>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</si>
  <si>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</si>
  <si>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</si>
  <si>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</si>
  <si>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</si>
  <si>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</si>
  <si>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</si>
  <si>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</si>
  <si>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</si>
  <si>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</si>
  <si>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</si>
  <si>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</si>
  <si>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</si>
  <si>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</si>
  <si>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</si>
  <si>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</si>
  <si>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</si>
  <si>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</si>
  <si>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</si>
  <si>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</si>
  <si>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</si>
  <si>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</si>
  <si>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</si>
  <si>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</si>
  <si>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</si>
  <si>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</si>
  <si>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</si>
  <si>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</si>
  <si>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</si>
  <si>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</si>
  <si>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</si>
  <si>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</si>
  <si>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</si>
  <si>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</si>
  <si>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</si>
  <si>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</si>
  <si>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</si>
  <si>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</si>
  <si>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</si>
  <si>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</si>
  <si>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</si>
  <si>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</si>
  <si>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</si>
  <si>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</si>
  <si>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</si>
  <si>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</si>
  <si>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</si>
  <si>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</si>
  <si>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</si>
  <si>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</si>
  <si>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</si>
  <si>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</si>
  <si>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</si>
  <si>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</si>
  <si>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</si>
  <si>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</si>
  <si>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</si>
  <si>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</si>
  <si>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</si>
  <si>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</si>
  <si>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</si>
  <si>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</si>
  <si>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</si>
  <si>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</si>
  <si>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</si>
  <si>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</si>
  <si>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</si>
  <si>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</si>
  <si>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</si>
  <si>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</si>
  <si>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</si>
  <si>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</si>
  <si>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</si>
  <si>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</si>
  <si>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</si>
  <si>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</si>
  <si>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</si>
  <si>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</si>
  <si>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</si>
  <si>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</si>
  <si>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</si>
  <si>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</si>
  <si>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</si>
  <si>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</si>
  <si>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</si>
  <si>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</si>
  <si>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</si>
  <si>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</si>
  <si>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</si>
  <si>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</si>
  <si>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</si>
  <si>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</si>
  <si>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</si>
  <si>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</si>
  <si>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</si>
  <si>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</si>
  <si>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</si>
  <si>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</si>
  <si>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</si>
  <si>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</si>
  <si>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</si>
  <si>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</si>
  <si>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</si>
  <si>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</si>
  <si>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</si>
  <si>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</si>
  <si>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</si>
  <si>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</si>
  <si>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</si>
  <si>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</si>
  <si>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</si>
  <si>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</si>
  <si>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</si>
  <si>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</si>
  <si>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</si>
  <si>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</si>
  <si>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</si>
  <si>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</si>
  <si>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</si>
  <si>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</si>
  <si>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</si>
  <si>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</si>
  <si>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</si>
  <si>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</si>
  <si>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</si>
  <si>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</si>
  <si>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</si>
  <si>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</si>
  <si>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</si>
  <si>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</si>
  <si>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</si>
  <si>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</si>
  <si>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</si>
  <si>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</si>
  <si>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</si>
  <si>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</si>
  <si>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</si>
  <si>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</si>
  <si>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</si>
  <si>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</si>
  <si>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</si>
  <si>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</si>
  <si>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</si>
  <si>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</si>
  <si>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</si>
  <si>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</si>
  <si>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</si>
  <si>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</si>
  <si>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</si>
  <si>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</si>
  <si>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</si>
  <si>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</si>
  <si>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</si>
  <si>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</si>
  <si>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</si>
  <si>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</si>
  <si>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</si>
  <si>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</si>
  <si>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</si>
  <si>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</si>
  <si>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</si>
  <si>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</si>
  <si>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</si>
  <si>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</si>
  <si>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</si>
  <si>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</si>
  <si>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</si>
  <si>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</si>
  <si>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</si>
  <si>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</si>
  <si>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</si>
  <si>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</si>
  <si>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</si>
  <si>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</si>
  <si>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</si>
  <si>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</si>
  <si>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</si>
  <si>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</si>
  <si>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</si>
  <si>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</si>
  <si>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</si>
  <si>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</si>
  <si>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</si>
  <si>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</si>
  <si>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</si>
  <si>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</si>
  <si>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</si>
  <si>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</si>
  <si>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</si>
  <si>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</si>
  <si>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</si>
  <si>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</si>
  <si>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</si>
  <si>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</si>
  <si>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</si>
  <si>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</si>
  <si>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</si>
  <si>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</si>
  <si>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</si>
  <si>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</si>
  <si>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</si>
  <si>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</si>
  <si>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</si>
  <si>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</si>
  <si>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</si>
  <si>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</si>
  <si>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</si>
  <si>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</si>
  <si>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</si>
  <si>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</si>
  <si>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</si>
  <si>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</si>
  <si>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</si>
  <si>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</si>
  <si>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</si>
  <si>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</si>
  <si>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</si>
  <si>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</si>
  <si>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</si>
  <si>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</si>
  <si>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</si>
  <si>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</si>
  <si>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</si>
  <si>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</si>
  <si>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</si>
  <si>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</si>
  <si>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</si>
  <si>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</si>
  <si>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</si>
  <si>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</si>
  <si>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</si>
  <si>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</si>
  <si>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</si>
  <si>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</si>
  <si>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</si>
  <si>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</si>
  <si>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</si>
  <si>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</si>
  <si>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</si>
  <si>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</si>
  <si>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</si>
  <si>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</si>
  <si>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</si>
  <si>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</si>
  <si>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</si>
  <si>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</si>
  <si>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</si>
  <si>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</si>
  <si>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</si>
  <si>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</si>
  <si>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</si>
  <si>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</si>
  <si>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</si>
  <si>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</si>
  <si>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</si>
  <si>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</si>
  <si>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</si>
  <si>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</si>
  <si>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</si>
  <si>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</si>
  <si>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</si>
  <si>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</si>
  <si>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</si>
  <si>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</si>
  <si>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</si>
  <si>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</si>
  <si>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</si>
  <si>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</si>
  <si>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</si>
  <si>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</si>
  <si>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</si>
  <si>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</si>
  <si>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</si>
  <si>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</si>
  <si>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</si>
  <si>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</si>
  <si>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</si>
  <si>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</si>
  <si>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</si>
  <si>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</si>
  <si>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</si>
  <si>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</si>
  <si>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</si>
  <si>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</si>
  <si>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</si>
  <si>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</si>
  <si>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</si>
  <si>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</si>
  <si>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</si>
  <si>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</si>
  <si>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</si>
  <si>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</si>
  <si>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</si>
  <si>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</si>
  <si>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</si>
  <si>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</si>
  <si>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</si>
  <si>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</si>
  <si>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</si>
  <si>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</si>
  <si>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</si>
  <si>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</si>
  <si>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</si>
  <si>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</si>
  <si>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</si>
  <si>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</si>
  <si>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</si>
  <si>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</si>
  <si>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</si>
  <si>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</si>
  <si>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</si>
  <si>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</si>
  <si>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</si>
  <si>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</si>
  <si>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</si>
  <si>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</si>
  <si>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</si>
  <si>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</si>
  <si>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</si>
  <si>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</si>
  <si>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</si>
  <si>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</si>
  <si>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</si>
  <si>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</si>
  <si>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</si>
  <si>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</si>
  <si>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</si>
  <si>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</si>
  <si>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</si>
  <si>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</si>
  <si>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</si>
  <si>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</si>
  <si>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</si>
  <si>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</si>
  <si>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</si>
  <si>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</si>
  <si>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</si>
  <si>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</si>
  <si>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</si>
  <si>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</si>
  <si>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</si>
  <si>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</si>
  <si>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</si>
  <si>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</si>
  <si>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</si>
  <si>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</si>
  <si>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</si>
  <si>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</si>
  <si>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</si>
  <si>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</si>
  <si>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</si>
  <si>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</si>
  <si>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</si>
  <si>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</si>
  <si>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</si>
  <si>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</si>
  <si>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</si>
  <si>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</si>
  <si>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</si>
  <si>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</si>
  <si>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</si>
  <si>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</si>
  <si>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</si>
  <si>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</si>
  <si>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</si>
  <si>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</si>
  <si>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</si>
  <si>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</si>
  <si>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</si>
  <si>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</si>
  <si>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</si>
  <si>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</si>
  <si>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</si>
  <si>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</si>
  <si>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</si>
  <si>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</si>
  <si>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</si>
  <si>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</si>
  <si>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</si>
  <si>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</si>
  <si>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</si>
  <si>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</si>
  <si>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</si>
  <si>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</si>
  <si>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</si>
  <si>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</si>
  <si>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</si>
  <si>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</si>
  <si>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</si>
  <si>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</si>
  <si>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</si>
  <si>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</si>
  <si>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</si>
  <si>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</si>
  <si>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</si>
  <si>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</si>
  <si>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</si>
  <si>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</si>
  <si>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</si>
  <si>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</si>
  <si>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</si>
  <si>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</si>
  <si>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</si>
  <si>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</si>
  <si>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</si>
  <si>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</si>
  <si>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</si>
  <si>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</si>
  <si>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</si>
  <si>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</si>
  <si>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</si>
  <si>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</si>
  <si>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</si>
  <si>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</si>
  <si>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</si>
  <si>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</si>
  <si>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</si>
  <si>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</si>
  <si>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</si>
  <si>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</si>
  <si>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</si>
  <si>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</si>
  <si>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</si>
  <si>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</si>
  <si>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</si>
  <si>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</si>
  <si>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</si>
  <si>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</si>
  <si>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</si>
  <si>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</si>
  <si>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</si>
  <si>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</si>
  <si>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</si>
  <si>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</si>
  <si>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</si>
  <si>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</si>
  <si>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</si>
  <si>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</si>
  <si>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</si>
  <si>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</si>
  <si>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</si>
  <si>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</si>
  <si>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</si>
  <si>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</si>
  <si>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</si>
  <si>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</si>
  <si>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</si>
  <si>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</si>
  <si>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</si>
  <si>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</si>
  <si>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</si>
  <si>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</si>
  <si>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</si>
  <si>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</si>
  <si>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</si>
  <si>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</si>
  <si>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</si>
  <si>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</si>
  <si>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</si>
  <si>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</si>
  <si>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</si>
  <si>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</si>
  <si>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</si>
  <si>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</si>
  <si>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</si>
  <si>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</si>
  <si>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</si>
  <si>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</si>
  <si>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</si>
  <si>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</si>
  <si>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</si>
  <si>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</si>
  <si>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</si>
  <si>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</si>
  <si>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</si>
  <si>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</si>
  <si>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</si>
  <si>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</si>
  <si>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</si>
  <si>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</si>
  <si>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</si>
  <si>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</si>
  <si>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</si>
  <si>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</si>
  <si>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</si>
  <si>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</si>
  <si>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</si>
  <si>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</si>
  <si>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</si>
  <si>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</si>
  <si>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</si>
  <si>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</si>
  <si>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</si>
  <si>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</si>
  <si>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</si>
  <si>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</si>
  <si>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</si>
  <si>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</si>
  <si>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</si>
  <si>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</si>
  <si>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</si>
  <si>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</si>
  <si>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</si>
  <si>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</si>
  <si>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</si>
  <si>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</si>
  <si>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</si>
  <si>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</si>
  <si>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</si>
  <si>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</si>
  <si>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</si>
  <si>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</si>
  <si>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</si>
  <si>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</si>
  <si>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</si>
  <si>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</si>
  <si>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</si>
  <si>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</si>
  <si>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</si>
  <si>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</si>
  <si>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</si>
  <si>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</si>
  <si>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</si>
  <si>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</si>
  <si>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</si>
  <si>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</si>
  <si>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</si>
  <si>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</si>
  <si>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</si>
  <si>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</si>
  <si>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</si>
  <si>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</si>
  <si>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</si>
  <si>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</si>
  <si>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</si>
  <si>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</si>
  <si>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</si>
  <si>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</si>
  <si>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</si>
  <si>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</si>
  <si>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</si>
  <si>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</si>
  <si>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</si>
  <si>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</si>
  <si>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</si>
  <si>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</si>
  <si>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</si>
  <si>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</si>
  <si>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</si>
  <si>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</si>
  <si>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</si>
  <si>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</si>
  <si>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</si>
  <si>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</si>
  <si>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</si>
  <si>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</si>
  <si>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</si>
  <si>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</si>
  <si>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</si>
  <si>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</si>
  <si>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</si>
  <si>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</si>
  <si>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</si>
  <si>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</si>
  <si>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</si>
  <si>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</si>
  <si>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</si>
  <si>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</si>
  <si>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</si>
  <si>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</si>
  <si>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</si>
  <si>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</si>
  <si>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</si>
  <si>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</si>
  <si>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</si>
  <si>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</si>
  <si>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</si>
  <si>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</si>
  <si>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</si>
  <si>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</si>
  <si>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</si>
  <si>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</si>
  <si>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</si>
  <si>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</si>
  <si>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</si>
  <si>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</si>
  <si>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</si>
  <si>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</si>
  <si>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</si>
  <si>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</si>
  <si>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</si>
  <si>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</si>
  <si>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</si>
  <si>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</si>
  <si>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</si>
  <si>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</si>
  <si>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</si>
  <si>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</si>
  <si>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</si>
  <si>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</si>
  <si>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</si>
  <si>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</si>
  <si>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</si>
  <si>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</si>
  <si>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</si>
  <si>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</si>
  <si>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</si>
  <si>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</si>
  <si>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</si>
  <si>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</si>
  <si>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</si>
  <si>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</si>
  <si>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</si>
  <si>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</si>
  <si>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</si>
  <si>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</si>
  <si>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</si>
  <si>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</si>
  <si>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</si>
  <si>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</si>
  <si>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</si>
  <si>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</si>
  <si>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</si>
  <si>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</si>
  <si>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</si>
  <si>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</si>
  <si>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</si>
  <si>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</si>
  <si>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</si>
  <si>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</si>
  <si>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</si>
  <si>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</si>
  <si>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</si>
  <si>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</si>
  <si>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</si>
  <si>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</si>
  <si>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</si>
  <si>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</si>
  <si>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</si>
  <si>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</si>
  <si>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</si>
  <si>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</si>
  <si>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</si>
  <si>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</si>
  <si>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</si>
  <si>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</si>
  <si>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</si>
  <si>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</si>
  <si>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</si>
  <si>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</si>
  <si>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</si>
  <si>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</si>
  <si>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</si>
  <si>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</si>
  <si>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</si>
  <si>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</si>
  <si>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</si>
  <si>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</si>
  <si>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</si>
  <si>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</si>
  <si>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</si>
  <si>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</si>
  <si>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</si>
  <si>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</si>
  <si>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</si>
  <si>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</si>
  <si>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</si>
  <si>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</si>
  <si>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</si>
  <si>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</si>
  <si>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</si>
  <si>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</si>
  <si>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</si>
  <si>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</si>
  <si>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</si>
  <si>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</si>
  <si>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</si>
  <si>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</si>
  <si>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</si>
  <si>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</si>
  <si>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</si>
  <si>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</si>
  <si>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</si>
  <si>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</si>
  <si>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</si>
  <si>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</si>
  <si>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</si>
  <si>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</si>
  <si>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</si>
  <si>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</si>
  <si>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</si>
  <si>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</si>
  <si>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</si>
  <si>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</si>
  <si>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</si>
  <si>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</si>
  <si>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</si>
  <si>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</si>
  <si>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</si>
  <si>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</si>
  <si>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</si>
  <si>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</si>
  <si>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</si>
  <si>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</si>
  <si>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</si>
  <si>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</si>
  <si>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</si>
  <si>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</si>
  <si>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</si>
  <si>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</si>
  <si>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</si>
  <si>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</si>
  <si>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</si>
  <si>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</si>
  <si>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</si>
  <si>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</si>
  <si>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</si>
  <si>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</si>
  <si>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</si>
  <si>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</si>
  <si>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</si>
  <si>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</si>
  <si>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</si>
  <si>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</si>
  <si>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</si>
  <si>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</si>
  <si>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</si>
  <si>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</si>
  <si>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</si>
  <si>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</si>
  <si>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</si>
  <si>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</si>
  <si>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</si>
  <si>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</si>
  <si>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</si>
  <si>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</si>
  <si>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</si>
  <si>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</si>
  <si>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</si>
  <si>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</si>
  <si>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</si>
  <si>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</si>
  <si>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</si>
  <si>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</si>
  <si>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</si>
  <si>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</si>
  <si>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</si>
  <si>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</si>
  <si>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</si>
  <si>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</si>
  <si>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</si>
  <si>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</si>
  <si>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</si>
  <si>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</si>
  <si>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</si>
  <si>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</si>
  <si>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</si>
  <si>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</si>
  <si>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</si>
  <si>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</si>
  <si>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</si>
  <si>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</si>
  <si>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</si>
  <si>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</si>
  <si>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</si>
  <si>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</si>
  <si>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</si>
  <si>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</si>
  <si>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</si>
  <si>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</si>
  <si>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</si>
  <si>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</si>
  <si>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</si>
  <si>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</si>
  <si>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</si>
  <si>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</si>
  <si>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</si>
  <si>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</si>
  <si>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</si>
  <si>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</si>
  <si>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</si>
  <si>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</si>
  <si>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</si>
  <si>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</si>
  <si>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</si>
  <si>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</si>
  <si>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</si>
  <si>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</si>
  <si>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</si>
  <si>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</si>
  <si>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</si>
  <si>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</si>
  <si>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</si>
  <si>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</si>
  <si>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</si>
  <si>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</si>
  <si>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</si>
  <si>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</si>
  <si>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</si>
  <si>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</si>
  <si>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</si>
  <si>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</si>
  <si>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</si>
  <si>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</si>
  <si>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</si>
  <si>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</si>
  <si>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</si>
  <si>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</si>
  <si>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</si>
  <si>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</si>
  <si>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</si>
  <si>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</si>
  <si>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</si>
  <si>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</si>
  <si>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</si>
  <si>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</si>
  <si>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</si>
  <si>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</si>
  <si>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</si>
  <si>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</si>
  <si>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</si>
  <si>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</si>
  <si>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</si>
  <si>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</si>
  <si>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</si>
  <si>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</si>
  <si>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</si>
  <si>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</si>
  <si>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</si>
  <si>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</si>
  <si>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</si>
  <si>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</si>
  <si>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</si>
  <si>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</si>
  <si>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</si>
  <si>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</si>
  <si>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</si>
  <si>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</si>
  <si>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</si>
  <si>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</si>
  <si>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</si>
  <si>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</si>
  <si>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</si>
  <si>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</si>
  <si>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</si>
  <si>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</si>
  <si>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</si>
  <si>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</si>
  <si>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</si>
  <si>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</si>
  <si>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</si>
  <si>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</si>
  <si>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</si>
  <si>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</si>
  <si>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</si>
  <si>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</si>
  <si>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</si>
  <si>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</si>
  <si>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</si>
  <si>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</si>
  <si>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</si>
  <si>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</si>
  <si>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</si>
  <si>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</si>
  <si>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</si>
  <si>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</si>
  <si>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</si>
  <si>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</si>
  <si>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</si>
  <si>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</si>
  <si>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</si>
  <si>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</si>
  <si>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</si>
  <si>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</si>
  <si>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</si>
  <si>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</si>
  <si>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</si>
  <si>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</si>
  <si>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</si>
  <si>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</si>
  <si>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</si>
  <si>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</si>
  <si>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</si>
  <si>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</si>
  <si>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</si>
  <si>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</si>
  <si>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</si>
  <si>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</si>
  <si>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</si>
  <si>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</si>
  <si>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</si>
  <si>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</si>
  <si>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</si>
  <si>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</si>
  <si>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</si>
  <si>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</si>
  <si>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</si>
  <si>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</si>
  <si>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</si>
  <si>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</si>
  <si>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</si>
  <si>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</si>
  <si>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</si>
  <si>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</si>
  <si>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</si>
  <si>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</si>
  <si>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</si>
  <si>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</si>
  <si>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</si>
  <si>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</si>
  <si>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</si>
  <si>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</si>
  <si>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</si>
  <si>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</si>
  <si>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</si>
  <si>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</si>
  <si>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</si>
  <si>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</si>
  <si>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</si>
  <si>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</si>
  <si>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</si>
  <si>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</si>
  <si>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</si>
  <si>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</si>
  <si>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</si>
  <si>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</si>
  <si>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</si>
  <si>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</si>
  <si>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</si>
  <si>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</si>
  <si>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</si>
  <si>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</si>
  <si>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</si>
  <si>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</si>
  <si>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</si>
  <si>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</si>
  <si>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</si>
  <si>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</si>
  <si>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</si>
  <si>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</si>
  <si>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</si>
  <si>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</si>
  <si>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</si>
  <si>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</si>
  <si>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</si>
  <si>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</si>
  <si>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</si>
  <si>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</si>
  <si>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</si>
  <si>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</si>
  <si>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</si>
  <si>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</si>
  <si>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</si>
  <si>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</si>
  <si>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</si>
  <si>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</si>
  <si>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</si>
  <si>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</si>
  <si>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</si>
  <si>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</si>
  <si>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</si>
  <si>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</si>
  <si>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</si>
  <si>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</si>
  <si>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</si>
  <si>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</si>
  <si>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</si>
  <si>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</si>
  <si>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</si>
  <si>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</si>
  <si>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</si>
  <si>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</si>
  <si>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</si>
  <si>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</si>
  <si>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</si>
  <si>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</si>
  <si>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</si>
  <si>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</si>
  <si>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</si>
  <si>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</si>
  <si>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</si>
  <si>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</si>
  <si>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</si>
  <si>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</si>
  <si>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</si>
  <si>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</si>
  <si>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</si>
  <si>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</si>
  <si>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</si>
  <si>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</si>
  <si>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</si>
  <si>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</si>
  <si>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</si>
  <si>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</si>
  <si>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</si>
  <si>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</si>
  <si>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</si>
  <si>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</si>
  <si>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</si>
  <si>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</si>
  <si>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</si>
  <si>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</si>
  <si>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</si>
  <si>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</si>
  <si>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</si>
  <si>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</si>
  <si>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</si>
  <si>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</si>
  <si>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</si>
  <si>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</si>
  <si>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</si>
  <si>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</si>
  <si>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</si>
  <si>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</si>
  <si>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</si>
  <si>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</si>
  <si>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</si>
  <si>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</si>
  <si>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</si>
  <si>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</si>
  <si>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</si>
  <si>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</si>
  <si>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</si>
  <si>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</si>
  <si>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</si>
  <si>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</si>
  <si>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</si>
  <si>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</si>
  <si>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</si>
  <si>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</si>
  <si>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</si>
  <si>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</si>
  <si>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</si>
  <si>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</si>
  <si>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</si>
  <si>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</si>
  <si>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</si>
  <si>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</si>
  <si>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</si>
  <si>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</si>
  <si>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</si>
  <si>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</si>
  <si>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</si>
  <si>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</si>
  <si>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</si>
  <si>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</si>
  <si>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</si>
  <si>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</si>
  <si>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</si>
  <si>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</si>
  <si>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</si>
  <si>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</si>
  <si>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</si>
  <si>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</si>
  <si>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</si>
  <si>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</si>
  <si>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</si>
  <si>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</si>
  <si>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</si>
  <si>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</si>
  <si>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</si>
  <si>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</si>
  <si>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</si>
  <si>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</si>
  <si>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</si>
  <si>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</si>
  <si>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</si>
  <si>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</si>
  <si>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</si>
  <si>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</si>
  <si>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</si>
  <si>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</si>
  <si>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</si>
  <si>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</si>
  <si>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</si>
  <si>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</si>
  <si>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</si>
  <si>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</si>
  <si>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</si>
  <si>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</si>
  <si>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</si>
  <si>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</si>
  <si>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</si>
  <si>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</si>
  <si>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</si>
  <si>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</si>
  <si>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</si>
  <si>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</si>
  <si>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</si>
  <si>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</si>
  <si>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</si>
  <si>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</si>
  <si>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</si>
  <si>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</si>
  <si>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</si>
  <si>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</si>
  <si>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</si>
  <si>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</si>
  <si>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</si>
  <si>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</si>
  <si>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</si>
  <si>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</si>
  <si>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</si>
  <si>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</si>
  <si>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</si>
  <si>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</si>
  <si>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</si>
  <si>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</si>
  <si>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</si>
  <si>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</si>
  <si>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</si>
  <si>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</si>
  <si>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</si>
  <si>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</si>
  <si>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</si>
  <si>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</si>
  <si>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</si>
  <si>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</si>
  <si>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</si>
  <si>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</si>
  <si>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</si>
  <si>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</si>
  <si>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</si>
  <si>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</si>
  <si>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</si>
  <si>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</si>
  <si>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</si>
  <si>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</si>
  <si>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</si>
  <si>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</si>
  <si>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</si>
  <si>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</si>
  <si>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</si>
  <si>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</si>
  <si>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</si>
  <si>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</si>
  <si>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</si>
  <si>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</si>
  <si>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</si>
  <si>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</si>
  <si>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</si>
  <si>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</si>
  <si>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</si>
  <si>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</si>
  <si>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</si>
  <si>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</si>
  <si>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</si>
  <si>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</si>
  <si>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</si>
  <si>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</si>
  <si>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</si>
  <si>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</si>
  <si>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</si>
  <si>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</si>
  <si>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</si>
  <si>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</si>
  <si>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</si>
  <si>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</si>
  <si>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</si>
  <si>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</si>
  <si>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</si>
  <si>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</si>
  <si>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</si>
  <si>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</si>
  <si>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</si>
  <si>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</si>
  <si>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</si>
  <si>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</si>
  <si>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</si>
  <si>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</si>
  <si>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</si>
  <si>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</si>
  <si>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</si>
  <si>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</si>
  <si>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</si>
  <si>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</si>
  <si>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</si>
  <si>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</si>
  <si>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</si>
  <si>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</si>
  <si>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</si>
  <si>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</si>
  <si>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</si>
  <si>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</si>
  <si>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</si>
  <si>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</si>
  <si>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</si>
  <si>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</si>
  <si>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</si>
  <si>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</si>
  <si>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</si>
  <si>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</si>
  <si>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</si>
  <si>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</si>
  <si>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</si>
  <si>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</si>
  <si>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</si>
  <si>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</si>
  <si>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</si>
  <si>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</si>
  <si>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</si>
  <si>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</si>
  <si>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</si>
  <si>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</si>
  <si>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</si>
  <si>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</si>
  <si>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</si>
  <si>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</si>
  <si>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</si>
  <si>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</si>
  <si>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</si>
  <si>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</si>
  <si>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</si>
  <si>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</si>
  <si>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</si>
  <si>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</si>
  <si>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</si>
  <si>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</si>
  <si>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</si>
  <si>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</si>
  <si>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</si>
  <si>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</si>
  <si>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</si>
  <si>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</si>
  <si>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</si>
  <si>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</si>
  <si>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</si>
  <si>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</si>
  <si>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</si>
  <si>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</si>
  <si>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</si>
  <si>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</si>
  <si>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</si>
  <si>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</si>
  <si>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</si>
  <si>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</si>
  <si>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</si>
  <si>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</si>
  <si>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</si>
  <si>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</si>
  <si>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</si>
  <si>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</si>
  <si>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</si>
  <si>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</si>
  <si>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</si>
  <si>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</si>
  <si>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</si>
  <si>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</si>
  <si>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</si>
  <si>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</si>
  <si>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</si>
  <si>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</si>
  <si>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</si>
  <si>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</si>
  <si>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</si>
  <si>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</si>
  <si>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</si>
  <si>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</si>
  <si>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</si>
  <si>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</si>
  <si>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</si>
  <si>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</si>
  <si>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</si>
  <si>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</si>
  <si>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</si>
  <si>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</si>
  <si>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</si>
  <si>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</si>
  <si>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</si>
  <si>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</si>
  <si>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</si>
  <si>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</si>
  <si>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</si>
  <si>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</si>
  <si>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</si>
  <si>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</si>
  <si>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</si>
  <si>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</si>
  <si>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</si>
  <si>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</si>
  <si>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</si>
  <si>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</si>
  <si>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</si>
  <si>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</si>
  <si>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</si>
  <si>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</si>
  <si>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</si>
  <si>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</si>
  <si>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</si>
  <si>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</si>
  <si>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</si>
  <si>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</si>
  <si>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</si>
  <si>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</si>
  <si>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</si>
  <si>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</si>
  <si>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</si>
  <si>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</si>
  <si>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</si>
  <si>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</si>
  <si>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</si>
  <si>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</si>
  <si>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</si>
  <si>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</si>
  <si>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</si>
  <si>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</si>
  <si>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</si>
  <si>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</si>
  <si>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</si>
  <si>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</si>
  <si>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</si>
  <si>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</si>
  <si>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</si>
  <si>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</si>
  <si>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</si>
  <si>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</si>
  <si>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</si>
  <si>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</si>
  <si>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</si>
  <si>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</si>
  <si>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</si>
  <si>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</si>
  <si>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</si>
  <si>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</si>
  <si>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</si>
  <si>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</si>
  <si>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</si>
  <si>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</si>
  <si>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</si>
  <si>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</si>
  <si>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</si>
  <si>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</si>
  <si>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</si>
  <si>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</si>
  <si>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</si>
  <si>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</si>
  <si>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</si>
  <si>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</si>
  <si>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</si>
  <si>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</si>
  <si>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</si>
  <si>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</si>
  <si>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</si>
  <si>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</si>
  <si>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</si>
  <si>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</si>
  <si>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</si>
  <si>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</si>
  <si>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</si>
  <si>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</si>
  <si>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</si>
  <si>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</si>
  <si>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</si>
  <si>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</si>
  <si>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</si>
  <si>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</si>
  <si>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</si>
  <si>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</si>
  <si>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</si>
  <si>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</si>
  <si>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</si>
  <si>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</si>
  <si>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</si>
  <si>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</si>
  <si>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</si>
  <si>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</si>
  <si>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</si>
  <si>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</si>
  <si>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</si>
  <si>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</si>
  <si>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</si>
  <si>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</si>
  <si>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</si>
  <si>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</si>
  <si>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</si>
  <si>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</si>
  <si>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</si>
  <si>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</si>
  <si>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</si>
  <si>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</si>
  <si>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</si>
  <si>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</si>
  <si>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</si>
  <si>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</si>
  <si>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</si>
  <si>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</si>
  <si>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</si>
  <si>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</si>
  <si>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</si>
  <si>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</si>
  <si>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</si>
  <si>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</si>
  <si>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</si>
  <si>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</si>
  <si>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</si>
  <si>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</si>
  <si>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</si>
  <si>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</si>
  <si>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</si>
  <si>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</si>
  <si>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</si>
  <si>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</si>
  <si>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</si>
  <si>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</si>
  <si>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</si>
  <si>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</si>
  <si>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</si>
  <si>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</si>
  <si>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</si>
  <si>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</si>
  <si>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</si>
  <si>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</si>
  <si>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</si>
  <si>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</si>
  <si>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</si>
  <si>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</si>
  <si>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</si>
  <si>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</si>
  <si>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</si>
  <si>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</si>
  <si>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</si>
  <si>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</si>
  <si>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</si>
  <si>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</si>
  <si>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</si>
  <si>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</si>
  <si>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</si>
  <si>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</si>
  <si>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</si>
  <si>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</si>
  <si>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</si>
  <si>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</si>
  <si>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</si>
  <si>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</si>
  <si>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</si>
  <si>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</si>
  <si>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</si>
  <si>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</si>
  <si>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</si>
  <si>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</si>
  <si>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</si>
  <si>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</si>
  <si>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</si>
  <si>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</si>
  <si>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</si>
  <si>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</si>
  <si>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</si>
  <si>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</si>
  <si>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</si>
  <si>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</si>
  <si>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</si>
  <si>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</si>
  <si>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</si>
  <si>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</si>
  <si>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</si>
  <si>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</si>
  <si>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</si>
  <si>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</si>
  <si>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</si>
  <si>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</si>
  <si>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</si>
  <si>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</si>
  <si>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</si>
  <si>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</si>
  <si>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</si>
  <si>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</si>
  <si>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</si>
  <si>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</si>
  <si>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</si>
  <si>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</si>
  <si>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</si>
  <si>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</si>
  <si>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</si>
  <si>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</si>
  <si>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</si>
  <si>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</si>
  <si>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</si>
  <si>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</si>
  <si>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</si>
  <si>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</si>
  <si>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</si>
  <si>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</si>
  <si>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</si>
  <si>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</si>
  <si>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</si>
  <si>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</si>
  <si>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</si>
  <si>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</si>
  <si>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</si>
  <si>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</si>
  <si>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</si>
  <si>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</si>
  <si>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</si>
  <si>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</si>
  <si>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</si>
  <si>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</si>
  <si>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</si>
  <si>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</si>
  <si>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</si>
  <si>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</si>
  <si>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</si>
  <si>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</si>
  <si>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</si>
  <si>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</si>
  <si>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</si>
  <si>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</si>
  <si>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</si>
  <si>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</si>
  <si>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</si>
  <si>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</si>
  <si>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</si>
  <si>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</si>
  <si>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</si>
  <si>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</si>
  <si>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</si>
  <si>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</si>
  <si>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</si>
  <si>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</si>
  <si>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</si>
  <si>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</si>
  <si>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</si>
  <si>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</si>
  <si>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</si>
  <si>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</si>
  <si>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</si>
  <si>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</si>
  <si>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</si>
  <si>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</si>
  <si>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</si>
  <si>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</si>
  <si>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</si>
  <si>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</si>
  <si>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</si>
  <si>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</si>
  <si>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</si>
  <si>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</si>
  <si>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</si>
  <si>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</si>
  <si>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</si>
  <si>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</si>
  <si>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</si>
  <si>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</si>
  <si>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</si>
  <si>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</si>
  <si>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</si>
  <si>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</si>
  <si>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</si>
  <si>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</si>
  <si>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</si>
  <si>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</si>
  <si>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</si>
  <si>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</si>
  <si>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</si>
  <si>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</si>
  <si>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</si>
  <si>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</si>
  <si>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</si>
  <si>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</si>
  <si>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</si>
  <si>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</si>
  <si>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</si>
  <si>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</si>
  <si>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</si>
  <si>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</si>
  <si>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</si>
  <si>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</si>
  <si>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</si>
  <si>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</si>
  <si>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</si>
  <si>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</si>
  <si>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</si>
  <si>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</si>
  <si>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</si>
  <si>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</si>
  <si>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</si>
  <si>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</si>
  <si>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</si>
  <si>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</si>
  <si>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</si>
  <si>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</si>
  <si>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</si>
  <si>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</si>
  <si>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</si>
  <si>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</si>
  <si>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</si>
  <si>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</si>
  <si>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</si>
  <si>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</si>
  <si>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</si>
  <si>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</si>
  <si>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</si>
  <si>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</si>
  <si>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</si>
  <si>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</si>
  <si>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</si>
  <si>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</si>
  <si>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</si>
  <si>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</si>
  <si>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</si>
  <si>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</si>
  <si>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</si>
  <si>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</si>
  <si>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</si>
  <si>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</si>
  <si>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</si>
  <si>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</si>
  <si>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</si>
  <si>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</si>
  <si>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</si>
  <si>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</si>
  <si>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</si>
  <si>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</si>
  <si>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</si>
  <si>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</si>
  <si>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</si>
  <si>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</si>
  <si>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</si>
  <si>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</si>
  <si>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</si>
  <si>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</si>
  <si>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</si>
  <si>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</si>
  <si>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</si>
  <si>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</si>
  <si>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</si>
  <si>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</si>
  <si>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</si>
  <si>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</si>
  <si>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</si>
  <si>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</si>
  <si>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</si>
  <si>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</si>
  <si>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</si>
  <si>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</si>
  <si>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</si>
  <si>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</si>
  <si>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</si>
  <si>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</si>
  <si>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</si>
  <si>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</si>
  <si>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</si>
  <si>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</si>
  <si>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</si>
  <si>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</si>
  <si>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</si>
  <si>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</si>
  <si>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</si>
  <si>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</si>
  <si>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</si>
  <si>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</si>
  <si>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</si>
  <si>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</si>
  <si>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</si>
  <si>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</si>
  <si>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</si>
  <si>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</si>
  <si>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</si>
  <si>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</si>
  <si>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</si>
  <si>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</si>
  <si>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</si>
  <si>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</si>
  <si>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</si>
  <si>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</si>
  <si>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</si>
  <si>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</si>
  <si>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</si>
  <si>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</si>
  <si>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</si>
  <si>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</si>
  <si>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</si>
  <si>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</si>
  <si>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</si>
  <si>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</si>
  <si>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</si>
  <si>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</si>
  <si>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</si>
  <si>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</si>
  <si>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</si>
  <si>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</si>
  <si>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</si>
  <si>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</si>
  <si>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</si>
  <si>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</si>
  <si>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</si>
  <si>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</si>
  <si>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</si>
  <si>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</si>
  <si>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</si>
  <si>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</si>
  <si>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</si>
  <si>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</si>
  <si>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</si>
  <si>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</si>
  <si>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</si>
  <si>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</si>
  <si>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</si>
  <si>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</si>
  <si>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</si>
  <si>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</si>
  <si>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</si>
  <si>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</si>
  <si>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</si>
  <si>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</si>
  <si>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</si>
  <si>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</si>
  <si>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</si>
  <si>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</si>
  <si>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</si>
  <si>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</si>
  <si>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</si>
  <si>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</si>
  <si>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</si>
  <si>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</si>
  <si>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</si>
  <si>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</si>
  <si>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</si>
  <si>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</si>
  <si>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</si>
  <si>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</si>
  <si>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</si>
  <si>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</si>
  <si>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</si>
  <si>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</si>
  <si>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</si>
  <si>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</si>
  <si>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</si>
  <si>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</si>
  <si>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</si>
  <si>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</si>
  <si>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</si>
  <si>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</si>
  <si>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</si>
  <si>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</si>
  <si>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</si>
  <si>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</si>
  <si>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</si>
  <si>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</si>
  <si>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</si>
  <si>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</si>
  <si>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</si>
  <si>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</si>
  <si>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</si>
  <si>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</si>
  <si>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</si>
  <si>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</si>
  <si>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</si>
  <si>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</si>
  <si>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</si>
  <si>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</si>
  <si>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</si>
  <si>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</si>
  <si>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</si>
  <si>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</si>
  <si>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</si>
  <si>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</si>
  <si>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</si>
  <si>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</si>
  <si>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</si>
  <si>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</si>
  <si>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</si>
  <si>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</si>
  <si>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</si>
  <si>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</si>
  <si>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</si>
  <si>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</si>
  <si>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</si>
  <si>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</si>
  <si>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</si>
  <si>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</si>
  <si>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</si>
  <si>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</si>
  <si>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</si>
  <si>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</si>
  <si>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</si>
  <si>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</si>
  <si>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</si>
  <si>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</si>
  <si>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</si>
  <si>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</si>
  <si>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</si>
  <si>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</si>
  <si>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</si>
  <si>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</si>
  <si>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</si>
  <si>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</si>
  <si>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</si>
  <si>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</si>
  <si>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</si>
  <si>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</si>
  <si>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</si>
  <si>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</si>
  <si>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</si>
  <si>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</si>
  <si>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</si>
  <si>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</si>
  <si>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</si>
  <si>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</si>
  <si>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</si>
  <si>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</si>
  <si>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</si>
  <si>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</si>
  <si>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</si>
  <si>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</si>
  <si>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</si>
  <si>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</si>
  <si>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</si>
  <si>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</si>
  <si>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</si>
  <si>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</si>
  <si>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</si>
  <si>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</si>
  <si>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</si>
  <si>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</si>
  <si>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</si>
  <si>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</si>
  <si>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</si>
  <si>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</si>
  <si>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</si>
  <si>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</si>
  <si>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</si>
  <si>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</si>
  <si>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</si>
  <si>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</si>
  <si>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</si>
  <si>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</si>
  <si>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</si>
  <si>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</si>
  <si>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</si>
  <si>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</si>
  <si>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</si>
  <si>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</si>
  <si>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</si>
  <si>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</si>
  <si>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</si>
  <si>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</si>
  <si>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</si>
  <si>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</si>
  <si>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</si>
  <si>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</si>
  <si>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</si>
  <si>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</si>
  <si>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</si>
  <si>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</si>
  <si>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</si>
  <si>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</si>
  <si>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</si>
  <si>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</si>
  <si>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</si>
  <si>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</si>
  <si>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</si>
  <si>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</si>
  <si>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</si>
  <si>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</si>
  <si>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</si>
  <si>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</si>
  <si>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</si>
  <si>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</si>
  <si>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</si>
  <si>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</si>
  <si>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</si>
  <si>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</si>
  <si>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</si>
  <si>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</si>
  <si>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</si>
  <si>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</si>
  <si>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</si>
  <si>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</si>
  <si>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</si>
  <si>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</si>
  <si>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</si>
  <si>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</si>
  <si>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</si>
  <si>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</si>
  <si>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</si>
  <si>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</si>
  <si>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</si>
  <si>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</si>
  <si>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</si>
  <si>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</si>
  <si>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</si>
  <si>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</si>
  <si>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</si>
  <si>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</si>
  <si>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</si>
  <si>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</si>
  <si>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</si>
  <si>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</si>
  <si>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</si>
  <si>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</si>
  <si>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</si>
  <si>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</si>
  <si>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</si>
  <si>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</si>
  <si>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</si>
  <si>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</si>
  <si>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</si>
  <si>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</si>
  <si>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</si>
  <si>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</si>
  <si>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</si>
  <si>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</si>
  <si>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</si>
  <si>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</si>
  <si>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</si>
  <si>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</si>
  <si>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</si>
  <si>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</si>
  <si>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</si>
  <si>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</si>
  <si>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</si>
  <si>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</si>
  <si>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</si>
  <si>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</si>
  <si>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</si>
  <si>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</si>
  <si>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</si>
  <si>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</si>
  <si>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</si>
  <si>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</si>
  <si>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</si>
  <si>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</si>
  <si>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</si>
  <si>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</si>
  <si>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</si>
  <si>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</si>
  <si>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</si>
  <si>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</si>
  <si>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</si>
  <si>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</si>
  <si>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</si>
  <si>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</si>
  <si>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</si>
  <si>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</si>
  <si>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</si>
  <si>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</si>
  <si>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</si>
  <si>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</si>
  <si>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</si>
  <si>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</si>
  <si>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</si>
  <si>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</si>
  <si>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</si>
  <si>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</si>
  <si>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</si>
  <si>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</si>
  <si>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</si>
  <si>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</si>
  <si>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</si>
  <si>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</si>
  <si>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</si>
  <si>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</si>
  <si>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</si>
  <si>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</si>
  <si>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</si>
  <si>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</si>
  <si>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</si>
  <si>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</si>
  <si>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</si>
  <si>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</si>
  <si>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</si>
  <si>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</si>
  <si>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</si>
  <si>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</si>
  <si>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</si>
  <si>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</si>
  <si>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</si>
  <si>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</si>
  <si>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</si>
  <si>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</si>
  <si>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</si>
  <si>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</si>
  <si>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</si>
  <si>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</si>
  <si>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</si>
  <si>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</si>
  <si>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</si>
  <si>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</si>
  <si>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</si>
  <si>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</si>
  <si>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</si>
  <si>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</si>
  <si>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</si>
  <si>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</si>
  <si>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</si>
  <si>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</si>
  <si>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</si>
  <si>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</si>
  <si>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</si>
  <si>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</si>
  <si>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</si>
  <si>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</si>
  <si>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</si>
  <si>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</si>
  <si>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</si>
  <si>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</si>
  <si>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</si>
  <si>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</si>
  <si>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</si>
  <si>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</si>
  <si>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</si>
  <si>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</si>
  <si>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</si>
  <si>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</si>
  <si>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</si>
  <si>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</si>
  <si>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</si>
  <si>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</si>
  <si>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</si>
  <si>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</si>
  <si>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</si>
  <si>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</si>
  <si>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</si>
  <si>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</si>
  <si>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</si>
  <si>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</si>
  <si>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</si>
  <si>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</si>
  <si>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</si>
  <si>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</si>
  <si>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</si>
  <si>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</si>
  <si>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</si>
  <si>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</si>
  <si>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</si>
  <si>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</si>
  <si>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</si>
  <si>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</si>
  <si>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</si>
  <si>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</si>
  <si>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</si>
  <si>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</si>
  <si>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</si>
  <si>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</si>
  <si>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</si>
  <si>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</si>
  <si>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</si>
  <si>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</si>
  <si>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</si>
  <si>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</si>
  <si>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</si>
  <si>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</si>
  <si>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</si>
  <si>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</si>
  <si>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</si>
  <si>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</si>
  <si>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</si>
  <si>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</si>
  <si>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</si>
  <si>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</si>
  <si>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</si>
  <si>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</si>
  <si>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</si>
  <si>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</si>
  <si>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</si>
  <si>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</si>
  <si>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</si>
  <si>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</si>
  <si>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</si>
  <si>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</si>
  <si>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</si>
  <si>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</si>
  <si>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</si>
  <si>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</si>
  <si>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</si>
  <si>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</si>
  <si>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</si>
  <si>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</si>
  <si>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</si>
  <si>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</si>
  <si>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</si>
  <si>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</si>
  <si>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</si>
  <si>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</si>
  <si>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</si>
  <si>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</si>
  <si>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</si>
  <si>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</si>
  <si>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</si>
  <si>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</si>
  <si>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</si>
  <si>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</si>
  <si>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</si>
  <si>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</si>
  <si>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</si>
  <si>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</si>
  <si>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</si>
  <si>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</si>
  <si>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</si>
  <si>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</si>
  <si>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</si>
  <si>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</si>
  <si>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</si>
  <si>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</si>
  <si>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</si>
  <si>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</si>
  <si>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</si>
  <si>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</si>
  <si>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</si>
  <si>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</si>
  <si>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</si>
  <si>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</si>
  <si>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</si>
  <si>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</si>
  <si>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</si>
  <si>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</si>
  <si>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</si>
  <si>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</si>
  <si>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</si>
  <si>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</si>
  <si>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</si>
  <si>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</si>
  <si>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</si>
  <si>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</si>
  <si>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</si>
  <si>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</si>
  <si>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</si>
  <si>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</si>
  <si>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</si>
  <si>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</si>
  <si>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</si>
  <si>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</si>
  <si>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</si>
  <si>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</si>
  <si>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</si>
  <si>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</si>
  <si>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</si>
  <si>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</si>
  <si>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</si>
  <si>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</si>
  <si>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</si>
  <si>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</si>
  <si>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</si>
  <si>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</si>
  <si>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</si>
  <si>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</si>
  <si>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</si>
  <si>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</si>
  <si>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</si>
  <si>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</si>
  <si>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</si>
  <si>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</si>
  <si>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</si>
  <si>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</si>
  <si>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</si>
  <si>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</si>
  <si>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</si>
  <si>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</si>
  <si>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</si>
  <si>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</si>
  <si>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</si>
  <si>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</si>
  <si>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</si>
  <si>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</si>
  <si>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</si>
  <si>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</si>
  <si>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</si>
  <si>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</si>
  <si>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</si>
  <si>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</si>
  <si>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</si>
  <si>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</si>
  <si>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</si>
  <si>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</si>
  <si>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</si>
  <si>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</si>
  <si>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</si>
  <si>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</si>
  <si>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</si>
  <si>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</si>
  <si>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</si>
  <si>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</si>
  <si>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</si>
  <si>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</si>
  <si>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</si>
  <si>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</si>
  <si>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</si>
  <si>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</si>
  <si>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</si>
  <si>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</si>
  <si>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</si>
  <si>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</si>
  <si>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</si>
  <si>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</si>
  <si>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</si>
  <si>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</si>
  <si>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</si>
  <si>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</si>
  <si>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</si>
  <si>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</si>
  <si>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</si>
  <si>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</si>
  <si>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</si>
  <si>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</si>
  <si>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</si>
  <si>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</si>
  <si>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</si>
  <si>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</si>
  <si>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</si>
  <si>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</si>
  <si>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</si>
  <si>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</si>
  <si>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</si>
  <si>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</si>
  <si>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</si>
  <si>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</si>
  <si>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</si>
  <si>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</si>
  <si>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</si>
  <si>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</si>
  <si>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</si>
  <si>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</si>
  <si>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</si>
  <si>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</si>
  <si>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</si>
  <si>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</si>
  <si>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</si>
  <si>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</si>
  <si>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</si>
  <si>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</si>
  <si>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</si>
  <si>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</si>
  <si>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</si>
  <si>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</si>
  <si>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</si>
  <si>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</si>
  <si>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</si>
  <si>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</si>
  <si>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</si>
  <si>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</si>
  <si>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</si>
  <si>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</si>
  <si>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</si>
  <si>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</si>
  <si>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</si>
  <si>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</si>
  <si>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</si>
  <si>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</si>
  <si>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</si>
  <si>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</si>
  <si>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</si>
  <si>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</si>
  <si>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</si>
  <si>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</si>
  <si>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</si>
  <si>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</si>
  <si>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</si>
  <si>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</si>
  <si>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</si>
  <si>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</si>
  <si>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</si>
  <si>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</si>
  <si>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</si>
  <si>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</si>
  <si>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</si>
  <si>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</si>
  <si>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</si>
  <si>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</si>
  <si>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</si>
  <si>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</si>
  <si>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</si>
  <si>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</si>
  <si>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</si>
  <si>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</si>
  <si>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</si>
  <si>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</si>
  <si>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</si>
  <si>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</si>
  <si>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</si>
  <si>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</si>
  <si>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</si>
  <si>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</si>
  <si>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</si>
  <si>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</si>
  <si>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</si>
  <si>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</si>
  <si>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</si>
  <si>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</si>
  <si>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</si>
  <si>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</si>
  <si>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</si>
  <si>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</si>
  <si>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</si>
  <si>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</si>
  <si>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</si>
  <si>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</si>
  <si>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</si>
  <si>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</si>
  <si>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</si>
  <si>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</si>
  <si>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</si>
  <si>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</si>
  <si>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</si>
  <si>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</si>
  <si>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</si>
  <si>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</si>
  <si>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</si>
  <si>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</si>
  <si>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</si>
  <si>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</si>
  <si>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</si>
  <si>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</si>
  <si>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</si>
  <si>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</si>
  <si>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</si>
  <si>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</si>
  <si>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</si>
  <si>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</si>
  <si>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</si>
  <si>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</si>
  <si>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</si>
  <si>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</si>
  <si>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</si>
  <si>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</si>
  <si>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</si>
  <si>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</si>
  <si>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</si>
  <si>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</si>
  <si>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</si>
  <si>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</si>
  <si>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</si>
  <si>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</si>
  <si>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</si>
  <si>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</si>
  <si>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</si>
  <si>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</si>
  <si>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</si>
  <si>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</si>
  <si>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</si>
  <si>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</si>
  <si>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</si>
  <si>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</si>
  <si>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</si>
  <si>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</si>
  <si>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</si>
  <si>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</si>
  <si>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</si>
  <si>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</si>
  <si>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</si>
  <si>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</si>
  <si>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</si>
  <si>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</si>
  <si>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</si>
  <si>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</si>
  <si>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</si>
  <si>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</si>
  <si>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</si>
  <si>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</si>
  <si>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</si>
  <si>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</si>
  <si>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</si>
  <si>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</si>
  <si>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</si>
  <si>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</si>
  <si>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</si>
  <si>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</si>
  <si>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</si>
  <si>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</si>
  <si>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</si>
  <si>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</si>
  <si>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</si>
  <si>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</si>
  <si>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</si>
  <si>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</si>
  <si>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</si>
  <si>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</si>
  <si>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</si>
  <si>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</si>
  <si>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</si>
  <si>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</si>
  <si>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</si>
  <si>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</si>
  <si>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</si>
  <si>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</si>
  <si>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</si>
  <si>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</si>
  <si>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</si>
  <si>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</si>
  <si>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</si>
  <si>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</si>
  <si>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</si>
  <si>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</si>
  <si>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</si>
  <si>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</si>
  <si>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</si>
  <si>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</si>
  <si>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</si>
  <si>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</si>
  <si>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</si>
  <si>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</si>
  <si>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</si>
  <si>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</si>
  <si>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</si>
  <si>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</si>
  <si>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</si>
  <si>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</si>
  <si>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</si>
  <si>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</si>
  <si>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</si>
  <si>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</si>
  <si>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</si>
  <si>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</si>
  <si>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</si>
  <si>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</si>
  <si>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</si>
  <si>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</si>
  <si>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</si>
  <si>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</si>
  <si>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</si>
  <si>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</si>
  <si>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</si>
  <si>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</si>
  <si>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</si>
  <si>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</si>
  <si>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</si>
  <si>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</si>
  <si>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</si>
  <si>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</si>
  <si>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</si>
  <si>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</si>
  <si>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</si>
  <si>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</si>
  <si>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</si>
  <si>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</si>
  <si>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</si>
  <si>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</si>
  <si>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</si>
  <si>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</si>
  <si>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</si>
  <si>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</si>
  <si>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</si>
  <si>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</si>
  <si>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</si>
  <si>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</si>
  <si>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</si>
  <si>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</si>
  <si>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</si>
  <si>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</si>
  <si>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</si>
  <si>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</si>
  <si>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</si>
  <si>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</si>
  <si>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</si>
  <si>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</si>
  <si>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</si>
  <si>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</si>
  <si>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</si>
  <si>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</si>
  <si>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</si>
  <si>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</si>
  <si>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</si>
  <si>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</si>
  <si>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</si>
  <si>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</si>
  <si>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</si>
  <si>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</si>
  <si>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</si>
  <si>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</si>
  <si>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</si>
  <si>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</si>
  <si>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</si>
  <si>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</si>
  <si>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</si>
  <si>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</si>
  <si>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</si>
  <si>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</si>
  <si>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</si>
  <si>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</si>
  <si>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</si>
  <si>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</si>
  <si>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</si>
  <si>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</si>
  <si>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</si>
  <si>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</si>
  <si>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</si>
  <si>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</si>
  <si>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</si>
  <si>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</si>
  <si>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</si>
  <si>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</si>
  <si>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</si>
  <si>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</si>
  <si>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</si>
  <si>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</si>
  <si>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</si>
  <si>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</si>
  <si>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</si>
  <si>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</si>
  <si>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</si>
  <si>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</si>
  <si>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</si>
  <si>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</si>
  <si>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</si>
  <si>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</si>
  <si>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</si>
  <si>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</si>
  <si>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</si>
  <si>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</si>
  <si>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</si>
  <si>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</si>
  <si>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</si>
  <si>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</si>
  <si>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</si>
  <si>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</si>
  <si>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</si>
  <si>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</si>
  <si>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</si>
  <si>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</si>
  <si>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</si>
  <si>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</si>
  <si>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</si>
  <si>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</si>
  <si>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</si>
  <si>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</si>
  <si>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</si>
  <si>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</si>
  <si>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</si>
  <si>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</si>
  <si>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</si>
  <si>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</si>
  <si>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</si>
  <si>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</si>
  <si>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</si>
  <si>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</si>
  <si>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</si>
  <si>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</si>
  <si>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</si>
  <si>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</si>
  <si>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</si>
  <si>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</si>
  <si>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</si>
  <si>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</si>
  <si>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</si>
  <si>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</si>
  <si>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</si>
  <si>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</si>
  <si>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</si>
  <si>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</si>
  <si>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</si>
  <si>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</si>
  <si>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</si>
  <si>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</si>
  <si>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</si>
  <si>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</si>
  <si>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</si>
  <si>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</si>
  <si>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</si>
  <si>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</si>
  <si>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</si>
  <si>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</si>
  <si>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</si>
  <si>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</si>
  <si>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</si>
  <si>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</si>
  <si>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</si>
  <si>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</si>
  <si>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</si>
  <si>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</si>
  <si>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</si>
  <si>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</si>
  <si>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</si>
  <si>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</si>
  <si>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</si>
  <si>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</si>
  <si>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</si>
  <si>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</si>
  <si>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</si>
  <si>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</si>
  <si>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</si>
  <si>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</si>
  <si>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</si>
  <si>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</si>
  <si>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</si>
  <si>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</si>
  <si>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</si>
  <si>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</si>
  <si>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</si>
  <si>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</si>
  <si>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</si>
  <si>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</si>
  <si>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</si>
  <si>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</si>
  <si>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</si>
  <si>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</si>
  <si>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</si>
  <si>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</si>
  <si>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</si>
  <si>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</si>
  <si>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</si>
  <si>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</si>
  <si>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</si>
  <si>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</si>
  <si>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</si>
  <si>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</si>
  <si>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</si>
  <si>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</si>
  <si>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</si>
  <si>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</si>
  <si>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</si>
  <si>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</si>
  <si>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</si>
  <si>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</si>
  <si>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</si>
  <si>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</si>
  <si>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</si>
  <si>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</si>
  <si>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</si>
  <si>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</si>
  <si>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</si>
  <si>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</si>
  <si>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</si>
  <si>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</si>
  <si>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</si>
  <si>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</si>
  <si>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</si>
  <si>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</si>
  <si>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</si>
  <si>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</si>
  <si>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</si>
  <si>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</si>
  <si>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</si>
  <si>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</si>
  <si>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</si>
  <si>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</si>
  <si>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</si>
  <si>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</si>
  <si>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</si>
  <si>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</si>
  <si>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</si>
  <si>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</si>
  <si>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</si>
  <si>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</si>
  <si>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</si>
  <si>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</si>
  <si>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</si>
  <si>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</si>
  <si>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</si>
  <si>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</si>
  <si>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</si>
  <si>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</si>
  <si>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</si>
  <si>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</si>
  <si>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</si>
  <si>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</si>
  <si>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</si>
  <si>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</si>
  <si>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</si>
  <si>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</si>
  <si>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</si>
  <si>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</si>
  <si>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</si>
  <si>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</si>
  <si>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</si>
  <si>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</si>
  <si>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</si>
  <si>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</si>
  <si>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</si>
  <si>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</si>
  <si>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</si>
  <si>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</si>
  <si>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</si>
  <si>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</si>
  <si>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</si>
  <si>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</si>
  <si>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</si>
  <si>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</si>
  <si>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</si>
  <si>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</si>
  <si>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</si>
  <si>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</si>
  <si>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</si>
  <si>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</si>
  <si>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</si>
  <si>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</si>
  <si>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</si>
  <si>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</si>
  <si>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</si>
  <si>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</si>
  <si>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</si>
  <si>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</si>
  <si>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</si>
  <si>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</si>
  <si>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</si>
  <si>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</si>
  <si>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</si>
  <si>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</si>
  <si>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</si>
  <si>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</si>
  <si>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</si>
  <si>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</si>
  <si>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</si>
  <si>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</si>
  <si>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</si>
  <si>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</si>
  <si>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</si>
  <si>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</si>
  <si>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</si>
  <si>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</si>
  <si>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</si>
  <si>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</si>
  <si>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</si>
  <si>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</si>
  <si>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</si>
  <si>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</si>
  <si>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</si>
  <si>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</si>
  <si>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</si>
  <si>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</si>
  <si>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</si>
  <si>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</si>
  <si>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</si>
  <si>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</si>
  <si>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</si>
  <si>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</si>
  <si>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</si>
  <si>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</si>
  <si>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</si>
  <si>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</si>
  <si>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</si>
  <si>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</si>
  <si>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</si>
  <si>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</si>
  <si>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</si>
  <si>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</si>
  <si>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</si>
  <si>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</si>
  <si>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</si>
  <si>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</si>
  <si>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</si>
  <si>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</si>
  <si>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</si>
  <si>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</si>
  <si>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</si>
  <si>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</si>
  <si>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</si>
  <si>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</si>
  <si>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</si>
  <si>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</si>
  <si>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</si>
  <si>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</si>
  <si>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</si>
  <si>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</si>
  <si>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</si>
  <si>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</si>
  <si>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</si>
  <si>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</si>
  <si>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</si>
  <si>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</si>
  <si>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</si>
  <si>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</si>
  <si>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</si>
  <si>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</si>
  <si>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</si>
  <si>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</si>
  <si>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</si>
  <si>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</si>
  <si>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</si>
  <si>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</si>
  <si>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</si>
  <si>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</si>
  <si>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</si>
  <si>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</si>
  <si>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</si>
  <si>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</si>
  <si>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</si>
  <si>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</si>
  <si>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</si>
  <si>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</si>
  <si>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</si>
  <si>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</si>
  <si>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</si>
  <si>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</si>
  <si>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</si>
  <si>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</si>
  <si>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</si>
  <si>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</si>
  <si>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</si>
  <si>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</si>
  <si>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</si>
  <si>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</si>
  <si>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</si>
  <si>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</si>
  <si>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</si>
  <si>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</si>
  <si>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</si>
  <si>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</si>
  <si>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</si>
  <si>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</si>
  <si>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</si>
  <si>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</si>
  <si>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</si>
  <si>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</si>
  <si>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</si>
  <si>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</si>
  <si>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</si>
  <si>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</si>
  <si>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</si>
  <si>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</si>
  <si>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</si>
  <si>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</si>
  <si>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</si>
  <si>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</si>
  <si>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</si>
  <si>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</si>
  <si>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</si>
  <si>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</si>
  <si>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</si>
  <si>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</si>
  <si>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</si>
  <si>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</si>
  <si>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</si>
  <si>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</si>
  <si>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</si>
  <si>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</si>
  <si>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</si>
  <si>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</si>
  <si>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</si>
  <si>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</si>
  <si>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</si>
  <si>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</si>
  <si>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</si>
  <si>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</si>
  <si>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</si>
  <si>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</si>
  <si>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</si>
  <si>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</si>
  <si>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</si>
  <si>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</si>
  <si>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</si>
  <si>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</si>
  <si>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</si>
  <si>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</si>
  <si>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</si>
  <si>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</si>
  <si>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</si>
  <si>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</si>
  <si>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</si>
  <si>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</si>
  <si>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</si>
  <si>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</si>
  <si>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</si>
  <si>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</si>
  <si>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</si>
  <si>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</si>
  <si>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</si>
  <si>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</si>
  <si>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</si>
  <si>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</si>
  <si>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</si>
  <si>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</si>
  <si>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</si>
  <si>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</si>
  <si>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</si>
  <si>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</si>
  <si>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</si>
  <si>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</si>
  <si>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</si>
  <si>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</si>
  <si>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</si>
  <si>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</si>
  <si>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</si>
  <si>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</si>
  <si>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</si>
  <si>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</si>
  <si>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</si>
  <si>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</si>
  <si>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</si>
  <si>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</si>
  <si>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</si>
  <si>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</si>
  <si>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</si>
  <si>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</si>
  <si>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</si>
  <si>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</si>
  <si>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</si>
  <si>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</si>
  <si>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</si>
  <si>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</si>
  <si>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</si>
  <si>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</si>
  <si>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</si>
  <si>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</si>
  <si>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</si>
  <si>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</si>
  <si>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</si>
  <si>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</si>
  <si>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</si>
  <si>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</si>
  <si>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</si>
  <si>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</si>
  <si>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</si>
  <si>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</si>
  <si>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</si>
  <si>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</si>
  <si>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</si>
  <si>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</si>
  <si>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</si>
  <si>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</si>
  <si>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</si>
  <si>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</si>
  <si>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</si>
  <si>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</si>
  <si>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</si>
  <si>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</si>
  <si>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</si>
  <si>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</si>
  <si>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</si>
  <si>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</si>
  <si>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</si>
  <si>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</si>
  <si>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</si>
  <si>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</si>
  <si>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</si>
  <si>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</si>
  <si>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</si>
  <si>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</si>
  <si>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</si>
  <si>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</si>
  <si>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</si>
  <si>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</si>
  <si>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</si>
  <si>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</si>
  <si>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</si>
  <si>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</si>
  <si>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</si>
  <si>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</si>
  <si>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</si>
  <si>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</si>
  <si>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</si>
  <si>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</si>
  <si>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</si>
  <si>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</si>
  <si>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</si>
  <si>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</si>
  <si>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</si>
  <si>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</si>
  <si>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</si>
  <si>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</si>
  <si>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</si>
  <si>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</si>
  <si>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</si>
  <si>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</si>
  <si>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</si>
  <si>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</si>
  <si>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</si>
  <si>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</si>
  <si>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</si>
  <si>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</si>
  <si>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</si>
  <si>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</si>
  <si>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</si>
  <si>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</si>
  <si>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</si>
  <si>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</si>
  <si>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</si>
  <si>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</si>
  <si>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</si>
  <si>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</si>
  <si>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</si>
  <si>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</si>
  <si>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</si>
  <si>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</si>
  <si>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</si>
  <si>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</si>
  <si>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</si>
  <si>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</si>
  <si>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</si>
  <si>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</si>
  <si>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</si>
  <si>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</si>
  <si>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</si>
  <si>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</si>
  <si>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</si>
  <si>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</si>
  <si>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</si>
  <si>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</si>
  <si>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</si>
  <si>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</si>
  <si>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</si>
  <si>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</si>
  <si>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</si>
  <si>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</si>
  <si>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</si>
  <si>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</si>
  <si>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</si>
  <si>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</si>
  <si>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</si>
  <si>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</si>
  <si>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</si>
  <si>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</si>
  <si>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</si>
  <si>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</si>
  <si>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</si>
  <si>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</si>
  <si>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</si>
  <si>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</si>
  <si>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</si>
  <si>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</si>
  <si>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</si>
  <si>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</si>
  <si>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</si>
  <si>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</si>
  <si>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</si>
  <si>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</si>
  <si>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</si>
  <si>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</si>
  <si>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</si>
  <si>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</si>
  <si>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</si>
  <si>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</si>
  <si>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</si>
  <si>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</si>
  <si>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</si>
  <si>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</si>
  <si>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</si>
  <si>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</si>
  <si>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</si>
  <si>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</si>
  <si>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</si>
  <si>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</si>
  <si>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</si>
  <si>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</si>
  <si>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</si>
  <si>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</si>
  <si>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</si>
  <si>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</si>
  <si>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</si>
  <si>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</si>
  <si>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</si>
  <si>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</si>
  <si>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</si>
  <si>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</si>
  <si>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</si>
  <si>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</si>
  <si>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</si>
  <si>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</si>
  <si>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</si>
  <si>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</si>
  <si>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</si>
  <si>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</si>
  <si>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</si>
  <si>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</si>
  <si>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</si>
  <si>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</si>
  <si>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</si>
  <si>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</si>
  <si>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</si>
  <si>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</si>
  <si>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</si>
  <si>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</si>
  <si>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</si>
  <si>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</si>
  <si>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</si>
  <si>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</si>
  <si>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</si>
  <si>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</si>
  <si>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</si>
  <si>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</si>
  <si>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</si>
  <si>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</si>
  <si>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</si>
  <si>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</si>
  <si>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</si>
  <si>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</si>
  <si>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</si>
  <si>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</si>
  <si>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</si>
  <si>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</si>
  <si>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</si>
  <si>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</si>
  <si>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</si>
  <si>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</si>
  <si>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</si>
  <si>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</si>
  <si>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</si>
  <si>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</si>
  <si>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</si>
  <si>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</si>
  <si>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</si>
  <si>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</si>
  <si>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</si>
  <si>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</si>
  <si>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</si>
  <si>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</si>
  <si>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</si>
  <si>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</si>
  <si>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</si>
  <si>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</si>
  <si>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</si>
  <si>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</si>
  <si>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</si>
  <si>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</si>
  <si>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</si>
  <si>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</si>
  <si>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</si>
  <si>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</si>
  <si>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</si>
  <si>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</si>
  <si>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</si>
  <si>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</si>
  <si>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</si>
  <si>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</si>
  <si>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</si>
  <si>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</si>
  <si>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</si>
  <si>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</si>
  <si>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</si>
  <si>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</si>
  <si>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</si>
  <si>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</si>
  <si>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</si>
  <si>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</si>
  <si>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</si>
  <si>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</si>
  <si>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</si>
  <si>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</si>
  <si>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</si>
  <si>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</si>
  <si>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</si>
  <si>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</si>
  <si>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</si>
  <si>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</si>
  <si>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</si>
  <si>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</si>
  <si>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</si>
  <si>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</si>
  <si>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</si>
  <si>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</si>
  <si>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</si>
  <si>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</si>
  <si>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</si>
  <si>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</si>
  <si>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</si>
  <si>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</si>
  <si>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</si>
  <si>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</si>
  <si>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</si>
  <si>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</si>
  <si>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</si>
  <si>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</si>
  <si>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</si>
  <si>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</si>
  <si>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</si>
  <si>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</si>
  <si>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</si>
  <si>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</si>
  <si>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</si>
  <si>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</si>
  <si>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</si>
  <si>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</si>
  <si>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</si>
  <si>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</si>
  <si>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</si>
  <si>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</si>
  <si>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</si>
  <si>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</si>
  <si>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</si>
  <si>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</si>
  <si>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</si>
  <si>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</si>
  <si>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</si>
  <si>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</si>
  <si>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</si>
  <si>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</si>
  <si>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</si>
  <si>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</si>
  <si>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</si>
  <si>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</si>
  <si>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</si>
  <si>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</si>
  <si>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</si>
  <si>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</si>
  <si>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</si>
  <si>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</si>
  <si>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</si>
  <si>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</si>
  <si>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</si>
  <si>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</si>
  <si>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</si>
  <si>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</si>
  <si>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</si>
  <si>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</si>
  <si>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</si>
  <si>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</si>
  <si>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</si>
  <si>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</si>
  <si>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</si>
  <si>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</si>
  <si>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</si>
  <si>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</si>
  <si>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</si>
  <si>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</si>
  <si>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</si>
  <si>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</si>
  <si>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</si>
  <si>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</si>
  <si>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</si>
  <si>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</si>
  <si>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</si>
  <si>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</si>
  <si>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</si>
  <si>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</si>
  <si>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</si>
  <si>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</si>
  <si>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</si>
  <si>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</si>
  <si>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</si>
  <si>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</si>
  <si>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</si>
  <si>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</si>
  <si>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</si>
  <si>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</si>
  <si>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</si>
  <si>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</si>
  <si>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</si>
  <si>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</si>
  <si>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</si>
  <si>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</si>
  <si>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</si>
  <si>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</si>
  <si>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</si>
  <si>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</si>
  <si>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</si>
  <si>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</si>
  <si>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</si>
  <si>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</si>
  <si>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</si>
  <si>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</si>
  <si>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</si>
  <si>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</si>
  <si>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</si>
  <si>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</si>
  <si>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</si>
  <si>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</si>
  <si>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</si>
  <si>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</si>
  <si>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</si>
  <si>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</si>
  <si>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</si>
  <si>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</si>
  <si>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</si>
  <si>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</si>
  <si>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</si>
  <si>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</si>
  <si>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</si>
  <si>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</si>
  <si>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</si>
  <si>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</si>
  <si>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</si>
  <si>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</si>
  <si>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</si>
  <si>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</si>
  <si>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</si>
  <si>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</si>
  <si>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</si>
  <si>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</si>
  <si>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</si>
  <si>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</si>
  <si>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</si>
  <si>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</si>
  <si>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</si>
  <si>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</si>
  <si>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</si>
  <si>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</si>
  <si>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</si>
  <si>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</si>
  <si>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</si>
  <si>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</si>
  <si>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</si>
  <si>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</si>
  <si>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</si>
  <si>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</si>
  <si>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</si>
  <si>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</si>
  <si>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</si>
  <si>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</si>
  <si>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</si>
  <si>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</si>
  <si>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</si>
  <si>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</si>
  <si>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</si>
  <si>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</si>
  <si>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</si>
  <si>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</si>
  <si>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</si>
  <si>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</si>
  <si>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</si>
  <si>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</si>
  <si>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</si>
  <si>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</si>
  <si>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</si>
  <si>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</si>
  <si>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</si>
  <si>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</si>
  <si>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</si>
  <si>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</si>
  <si>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</si>
  <si>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</si>
  <si>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</si>
  <si>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</si>
  <si>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</si>
  <si>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</si>
  <si>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</si>
  <si>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</si>
  <si>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</si>
  <si>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</si>
  <si>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</si>
  <si>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</si>
  <si>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</si>
  <si>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</si>
  <si>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</si>
  <si>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</si>
  <si>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</si>
  <si>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</si>
  <si>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</si>
  <si>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</si>
  <si>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</si>
  <si>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</si>
  <si>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</si>
  <si>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</si>
  <si>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</si>
  <si>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</si>
  <si>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</si>
  <si>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</si>
  <si>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</si>
  <si>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</si>
  <si>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</si>
  <si>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</si>
  <si>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</si>
  <si>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</si>
  <si>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</si>
  <si>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</si>
  <si>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</si>
  <si>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</si>
  <si>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</si>
  <si>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</si>
  <si>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</si>
  <si>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</si>
  <si>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</si>
  <si>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</si>
  <si>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</si>
  <si>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</si>
  <si>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</si>
  <si>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</si>
  <si>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</si>
  <si>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</si>
  <si>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</si>
  <si>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</si>
  <si>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</si>
  <si>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</si>
  <si>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</si>
  <si>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</si>
  <si>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</si>
  <si>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</si>
  <si>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</si>
  <si>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</si>
  <si>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</si>
  <si>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</si>
  <si>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</si>
  <si>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</si>
  <si>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</si>
  <si>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</si>
  <si>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</si>
  <si>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</si>
  <si>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</si>
  <si>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</si>
  <si>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</si>
  <si>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</si>
  <si>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</si>
  <si>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</si>
  <si>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</si>
  <si>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</si>
  <si>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</si>
  <si>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</si>
  <si>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</si>
  <si>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</si>
  <si>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</si>
  <si>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</si>
  <si>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</si>
  <si>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</si>
  <si>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</si>
  <si>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</si>
  <si>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</si>
  <si>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</si>
  <si>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</si>
  <si>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</si>
  <si>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</si>
  <si>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</si>
  <si>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</si>
  <si>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</si>
  <si>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</si>
  <si>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</si>
  <si>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</si>
  <si>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</si>
  <si>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</si>
  <si>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</si>
  <si>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</si>
  <si>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</si>
  <si>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</si>
  <si>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</si>
  <si>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</si>
  <si>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</si>
  <si>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</si>
  <si>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</si>
  <si>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</si>
  <si>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</si>
  <si>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</si>
  <si>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</si>
  <si>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</si>
  <si>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</si>
  <si>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</si>
  <si>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</si>
  <si>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</si>
  <si>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</si>
  <si>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</si>
  <si>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</si>
  <si>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</si>
  <si>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</si>
  <si>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</si>
  <si>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</si>
  <si>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</si>
  <si>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</si>
  <si>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</si>
  <si>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</si>
  <si>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</si>
  <si>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</si>
  <si>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</si>
  <si>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</si>
  <si>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</si>
  <si>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</si>
  <si>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</si>
  <si>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</si>
  <si>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</si>
  <si>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</si>
  <si>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</si>
  <si>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</si>
  <si>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</si>
  <si>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</si>
  <si>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</si>
  <si>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</si>
  <si>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</si>
  <si>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</si>
  <si>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</si>
  <si>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</si>
  <si>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</si>
  <si>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</si>
  <si>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</si>
  <si>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</si>
  <si>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</si>
  <si>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</si>
  <si>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</si>
  <si>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</si>
  <si>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</si>
  <si>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</si>
  <si>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</si>
  <si>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</si>
  <si>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</si>
  <si>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</si>
  <si>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</si>
  <si>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</si>
  <si>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</si>
  <si>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</si>
  <si>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</si>
  <si>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</si>
  <si>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</si>
  <si>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</si>
  <si>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</si>
  <si>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</si>
  <si>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</si>
  <si>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</si>
  <si>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</si>
  <si>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</si>
  <si>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</si>
  <si>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</si>
  <si>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</si>
  <si>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</si>
  <si>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</si>
  <si>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</si>
  <si>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</si>
  <si>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</si>
  <si>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</si>
  <si>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</si>
  <si>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</si>
  <si>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</si>
  <si>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</si>
  <si>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</si>
  <si>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</si>
  <si>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</si>
  <si>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</si>
  <si>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</si>
  <si>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</si>
  <si>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</si>
  <si>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</si>
  <si>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</si>
  <si>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</si>
  <si>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</si>
  <si>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</si>
  <si>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</si>
  <si>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</si>
  <si>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</si>
  <si>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</si>
  <si>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</si>
  <si>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</si>
  <si>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</si>
  <si>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</si>
  <si>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</si>
  <si>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</si>
  <si>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</si>
  <si>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</si>
  <si>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</si>
  <si>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</si>
  <si>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</si>
  <si>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</si>
  <si>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</si>
  <si>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</si>
  <si>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</si>
  <si>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</si>
  <si>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</si>
  <si>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</si>
  <si>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</si>
  <si>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</si>
  <si>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</si>
  <si>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</si>
  <si>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</si>
  <si>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</si>
  <si>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</si>
  <si>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</si>
  <si>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</si>
  <si>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</si>
  <si>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</si>
  <si>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</si>
  <si>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</si>
  <si>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</si>
  <si>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</si>
  <si>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</si>
  <si>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</si>
  <si>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</si>
  <si>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</si>
  <si>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</si>
  <si>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</si>
  <si>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</si>
  <si>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</si>
  <si>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</si>
  <si>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</si>
  <si>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</si>
  <si>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</si>
  <si>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</si>
  <si>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</si>
  <si>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</si>
  <si>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</si>
  <si>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</si>
  <si>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</si>
  <si>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</si>
  <si>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</si>
  <si>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</si>
  <si>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</si>
  <si>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</si>
  <si>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</si>
  <si>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</si>
  <si>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</si>
  <si>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</si>
  <si>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</si>
  <si>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</si>
  <si>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</si>
  <si>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</si>
  <si>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</si>
  <si>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</si>
  <si>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</si>
  <si>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</si>
  <si>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</si>
  <si>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</si>
  <si>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</si>
  <si>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</si>
  <si>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</si>
  <si>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</si>
  <si>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</si>
  <si>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</si>
  <si>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</si>
  <si>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</si>
  <si>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</si>
  <si>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</si>
  <si>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</si>
  <si>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</si>
  <si>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</si>
  <si>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</si>
  <si>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</si>
  <si>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</si>
  <si>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</si>
  <si>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</si>
  <si>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</si>
  <si>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</si>
  <si>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</si>
  <si>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</si>
  <si>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</si>
  <si>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</si>
  <si>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</si>
  <si>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</si>
  <si>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</si>
  <si>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</si>
  <si>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</si>
  <si>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</si>
  <si>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</si>
  <si>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</si>
  <si>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</si>
  <si>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</si>
  <si>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</si>
  <si>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</si>
  <si>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</si>
  <si>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</si>
  <si>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</si>
  <si>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</si>
  <si>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</si>
  <si>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</si>
  <si>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</si>
  <si>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</si>
  <si>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</si>
  <si>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</si>
  <si>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</si>
  <si>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</si>
  <si>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</si>
  <si>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</si>
  <si>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</si>
  <si>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</si>
  <si>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</si>
  <si>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</si>
  <si>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</si>
  <si>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</si>
  <si>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</si>
  <si>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</si>
  <si>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</si>
  <si>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</si>
  <si>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</si>
  <si>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</si>
  <si>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</si>
  <si>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</si>
  <si>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</si>
  <si>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</si>
  <si>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</si>
  <si>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</si>
  <si>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</si>
  <si>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</si>
  <si>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</si>
  <si>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</si>
  <si>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</si>
  <si>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</si>
  <si>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</si>
  <si>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</si>
  <si>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</si>
  <si>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</si>
  <si>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</si>
  <si>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</si>
  <si>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</si>
  <si>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</si>
  <si>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</si>
  <si>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</si>
  <si>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</si>
  <si>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</si>
  <si>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</si>
  <si>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</si>
  <si>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</si>
  <si>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</si>
  <si>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</si>
  <si>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</si>
  <si>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</si>
  <si>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</si>
  <si>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</si>
  <si>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</si>
  <si>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</si>
  <si>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</si>
  <si>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</si>
  <si>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</si>
  <si>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</si>
  <si>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</si>
  <si>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</si>
  <si>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</si>
  <si>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</si>
  <si>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</si>
  <si>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</si>
  <si>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</si>
  <si>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</si>
  <si>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</si>
  <si>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</si>
  <si>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</si>
  <si>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</si>
  <si>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</si>
  <si>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</si>
  <si>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</si>
  <si>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</si>
  <si>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</si>
  <si>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</si>
  <si>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</si>
  <si>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</si>
  <si>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</si>
  <si>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</si>
  <si>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</si>
  <si>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</si>
  <si>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</si>
  <si>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</si>
  <si>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</si>
  <si>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</si>
  <si>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</si>
  <si>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</si>
  <si>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</si>
  <si>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</si>
  <si>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</si>
  <si>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</si>
  <si>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</si>
  <si>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</si>
  <si>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</si>
  <si>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</si>
  <si>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</si>
  <si>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</si>
  <si>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</si>
  <si>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</si>
  <si>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</si>
  <si>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</si>
  <si>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</si>
  <si>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</si>
  <si>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</si>
  <si>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</si>
  <si>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</si>
  <si>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</si>
  <si>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</si>
  <si>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</si>
  <si>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</si>
  <si>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</si>
  <si>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</si>
  <si>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</si>
  <si>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</si>
  <si>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</si>
  <si>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</si>
  <si>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</si>
  <si>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</si>
  <si>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</si>
  <si>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</si>
  <si>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</si>
  <si>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</si>
  <si>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</si>
  <si>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</si>
  <si>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</si>
  <si>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</si>
  <si>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</si>
  <si>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</si>
  <si>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</si>
  <si>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</si>
  <si>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</si>
  <si>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</si>
  <si>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</si>
  <si>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</si>
  <si>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</si>
  <si>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</si>
  <si>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</si>
  <si>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</si>
  <si>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</si>
  <si>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</si>
  <si>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</si>
  <si>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</si>
  <si>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</si>
  <si>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</si>
  <si>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</si>
  <si>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</si>
  <si>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</si>
  <si>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</si>
  <si>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</si>
  <si>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</si>
  <si>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</si>
  <si>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</si>
  <si>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</si>
  <si>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</si>
  <si>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</si>
  <si>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</si>
  <si>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</si>
  <si>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</si>
  <si>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</si>
  <si>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</si>
  <si>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</si>
  <si>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</si>
  <si>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</si>
  <si>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</si>
  <si>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</si>
  <si>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</si>
  <si>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</si>
  <si>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</si>
  <si>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</si>
  <si>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</si>
  <si>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</si>
  <si>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</si>
  <si>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</si>
  <si>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</si>
  <si>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</si>
  <si>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</si>
  <si>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</si>
  <si>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</si>
  <si>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</si>
  <si>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</si>
  <si>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</si>
  <si>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</si>
  <si>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</si>
  <si>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</si>
  <si>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</si>
  <si>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</si>
  <si>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</si>
  <si>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</si>
  <si>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</si>
  <si>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</si>
  <si>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</si>
  <si>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</si>
  <si>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</si>
  <si>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</si>
  <si>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</si>
  <si>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</si>
  <si>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</si>
  <si>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</si>
  <si>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</si>
  <si>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</si>
  <si>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</si>
  <si>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</si>
  <si>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</si>
  <si>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</si>
  <si>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</si>
  <si>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</si>
  <si>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</si>
  <si>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</si>
  <si>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</si>
  <si>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</si>
  <si>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</si>
  <si>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</si>
  <si>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</si>
  <si>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</si>
  <si>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</si>
  <si>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</si>
  <si>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</si>
  <si>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</si>
  <si>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</si>
  <si>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</si>
  <si>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</si>
  <si>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</si>
  <si>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</si>
  <si>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</si>
  <si>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</si>
  <si>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</si>
  <si>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</si>
  <si>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</si>
  <si>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</si>
  <si>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</si>
  <si>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</si>
  <si>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</si>
  <si>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</si>
  <si>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</si>
  <si>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</si>
  <si>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</si>
  <si>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</si>
  <si>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</si>
  <si>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</si>
  <si>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</si>
  <si>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</si>
  <si>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</si>
  <si>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</si>
  <si>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</si>
  <si>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</si>
  <si>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</si>
  <si>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</si>
  <si>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</si>
  <si>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</si>
  <si>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</si>
  <si>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</si>
  <si>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</si>
  <si>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</si>
  <si>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</si>
  <si>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</si>
  <si>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</si>
  <si>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</si>
  <si>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</si>
  <si>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</si>
  <si>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</si>
  <si>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</si>
  <si>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</si>
  <si>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</si>
  <si>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</si>
  <si>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</si>
  <si>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</si>
  <si>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</si>
  <si>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</si>
  <si>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</si>
  <si>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</si>
  <si>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</si>
  <si>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</si>
  <si>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</si>
  <si>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</si>
  <si>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</si>
  <si>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</si>
  <si>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</si>
  <si>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</si>
  <si>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</si>
  <si>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</si>
  <si>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</si>
  <si>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</si>
  <si>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</si>
  <si>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</si>
  <si>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</si>
  <si>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</si>
  <si>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</si>
  <si>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</si>
  <si>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</si>
  <si>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</si>
  <si>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</si>
  <si>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</si>
  <si>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</si>
  <si>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</si>
  <si>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</si>
  <si>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</si>
  <si>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</si>
  <si>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</si>
  <si>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</si>
  <si>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</si>
  <si>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</si>
  <si>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</si>
  <si>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</si>
  <si>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</si>
  <si>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</si>
  <si>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</si>
  <si>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</si>
  <si>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</si>
  <si>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</si>
  <si>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</si>
  <si>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</si>
  <si>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</si>
  <si>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</si>
  <si>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</si>
  <si>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</si>
  <si>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</si>
  <si>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</si>
  <si>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</si>
  <si>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</si>
  <si>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</si>
  <si>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</si>
  <si>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</si>
  <si>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</si>
  <si>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</si>
  <si>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</si>
  <si>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</si>
  <si>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</si>
  <si>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</si>
  <si>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</si>
  <si>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</si>
  <si>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</si>
  <si>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</si>
  <si>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</si>
  <si>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</si>
  <si>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</si>
  <si>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</si>
  <si>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</si>
  <si>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</si>
  <si>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</si>
  <si>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</si>
  <si>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</si>
  <si>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</si>
  <si>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</si>
  <si>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</si>
  <si>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</si>
  <si>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</si>
  <si>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</si>
  <si>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</si>
  <si>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</si>
  <si>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</si>
  <si>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</si>
  <si>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</si>
  <si>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</si>
  <si>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</si>
  <si>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</si>
  <si>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</si>
  <si>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</si>
  <si>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</si>
  <si>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</si>
  <si>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</si>
  <si>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</si>
  <si>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</si>
  <si>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</si>
  <si>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</si>
  <si>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</si>
  <si>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</si>
  <si>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</si>
  <si>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</si>
  <si>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</si>
  <si>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</si>
  <si>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</si>
  <si>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</si>
  <si>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</si>
  <si>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</si>
  <si>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</si>
  <si>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</si>
  <si>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</si>
  <si>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</si>
  <si>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</si>
  <si>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</si>
  <si>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</si>
  <si>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</si>
  <si>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</si>
  <si>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</si>
  <si>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</si>
  <si>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</si>
  <si>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</si>
  <si>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</si>
  <si>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</si>
  <si>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</si>
  <si>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</si>
  <si>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</si>
  <si>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</si>
  <si>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</si>
  <si>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</si>
  <si>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</si>
  <si>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</si>
  <si>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</si>
  <si>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</si>
  <si>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</si>
  <si>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</si>
  <si>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</si>
  <si>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</si>
  <si>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</si>
  <si>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</si>
  <si>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</si>
  <si>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</si>
  <si>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</si>
  <si>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</si>
  <si>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</si>
  <si>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</si>
  <si>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</si>
  <si>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</si>
  <si>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</si>
  <si>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</si>
  <si>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</si>
  <si>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</si>
  <si>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</si>
  <si>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</si>
  <si>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</si>
  <si>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</si>
  <si>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</si>
  <si>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</si>
  <si>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</si>
  <si>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</si>
  <si>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</si>
  <si>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</si>
  <si>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</si>
  <si>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</si>
  <si>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</si>
  <si>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</si>
  <si>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</si>
  <si>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</si>
  <si>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</si>
  <si>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</si>
  <si>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</si>
  <si>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</si>
  <si>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</si>
  <si>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</si>
  <si>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</si>
  <si>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</si>
  <si>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</si>
  <si>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</si>
  <si>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</si>
  <si>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</si>
  <si>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</si>
  <si>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</si>
  <si>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</si>
  <si>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</si>
  <si>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</si>
  <si>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</si>
  <si>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</si>
  <si>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</si>
  <si>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</si>
  <si>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</si>
  <si>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</si>
  <si>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</si>
  <si>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</si>
  <si>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</si>
  <si>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</si>
  <si>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</si>
  <si>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</si>
  <si>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</si>
  <si>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</si>
  <si>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</si>
  <si>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</si>
  <si>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</si>
  <si>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</si>
  <si>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</si>
  <si>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</si>
  <si>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</si>
  <si>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</si>
  <si>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</si>
  <si>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</si>
  <si>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</si>
  <si>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</si>
  <si>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</si>
  <si>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</si>
  <si>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</si>
  <si>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</si>
  <si>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</si>
  <si>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</si>
  <si>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</si>
  <si>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</si>
  <si>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</si>
  <si>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</si>
  <si>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</si>
  <si>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</si>
  <si>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</si>
  <si>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</si>
  <si>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</si>
  <si>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</si>
  <si>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</si>
  <si>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</si>
  <si>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</si>
  <si>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</si>
  <si>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</si>
  <si>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</si>
  <si>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</si>
  <si>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</si>
  <si>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</si>
  <si>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</si>
  <si>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</si>
  <si>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</si>
  <si>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</si>
  <si>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</si>
  <si>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</si>
  <si>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</si>
  <si>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</si>
  <si>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</si>
  <si>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</si>
  <si>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</si>
  <si>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</si>
  <si>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</si>
  <si>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</si>
  <si>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</si>
  <si>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</si>
  <si>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</si>
  <si>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</si>
  <si>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</si>
  <si>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</si>
  <si>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</si>
  <si>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</si>
  <si>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</si>
  <si>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</si>
  <si>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</si>
  <si>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</si>
  <si>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</si>
  <si>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</si>
  <si>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</si>
  <si>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</si>
  <si>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</si>
  <si>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</si>
  <si>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</si>
  <si>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</si>
  <si>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</si>
  <si>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</si>
  <si>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</si>
  <si>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</si>
  <si>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</si>
  <si>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</si>
  <si>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</si>
  <si>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</si>
  <si>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</si>
  <si>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</si>
  <si>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</si>
  <si>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</si>
  <si>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</si>
  <si>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</si>
  <si>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</si>
  <si>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</si>
  <si>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</si>
  <si>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</si>
  <si>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</si>
  <si>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</si>
  <si>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</si>
  <si>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</si>
  <si>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</si>
  <si>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</si>
  <si>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</si>
  <si>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</si>
  <si>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</si>
  <si>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</si>
  <si>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</si>
  <si>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</si>
  <si>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</si>
  <si>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</si>
  <si>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</si>
  <si>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</si>
  <si>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</si>
  <si>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</si>
  <si>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</si>
  <si>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</si>
  <si>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</si>
  <si>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</si>
  <si>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</si>
  <si>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</si>
  <si>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</si>
  <si>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</si>
  <si>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</si>
  <si>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</si>
  <si>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</si>
  <si>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</si>
  <si>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</si>
  <si>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</si>
  <si>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</si>
  <si>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</si>
  <si>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</si>
  <si>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</si>
  <si>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</si>
  <si>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</si>
  <si>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</si>
  <si>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</si>
  <si>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</si>
  <si>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</si>
  <si>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</si>
  <si>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</si>
  <si>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</si>
  <si>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</si>
  <si>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</si>
  <si>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</si>
  <si>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</si>
  <si>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</si>
  <si>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</si>
  <si>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</si>
  <si>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</si>
  <si>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</si>
  <si>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</si>
  <si>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</si>
  <si>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</si>
  <si>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</si>
  <si>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</si>
  <si>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</si>
  <si>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</si>
  <si>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</si>
  <si>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</si>
  <si>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</si>
  <si>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</si>
  <si>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</si>
  <si>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</si>
  <si>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</si>
  <si>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</si>
  <si>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</si>
  <si>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</si>
  <si>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</si>
  <si>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</si>
  <si>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</si>
  <si>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</si>
  <si>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</si>
  <si>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</si>
  <si>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</si>
  <si>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</si>
  <si>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</si>
  <si>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</si>
  <si>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</si>
  <si>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</si>
  <si>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</si>
  <si>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</si>
  <si>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</si>
  <si>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</si>
  <si>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</si>
  <si>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</si>
  <si>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</si>
  <si>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</si>
  <si>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</si>
  <si>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</si>
  <si>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</si>
  <si>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</si>
  <si>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</si>
  <si>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</si>
  <si>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</si>
  <si>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</si>
  <si>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</si>
  <si>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</si>
  <si>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</si>
  <si>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</si>
  <si>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</si>
  <si>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</si>
  <si>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</si>
  <si>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</si>
  <si>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</si>
  <si>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</si>
  <si>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</si>
  <si>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</si>
  <si>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</si>
  <si>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</si>
  <si>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</si>
  <si>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</si>
  <si>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</si>
  <si>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</si>
  <si>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</si>
  <si>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</si>
  <si>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</si>
  <si>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</si>
  <si>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</si>
  <si>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</si>
  <si>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</si>
  <si>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</si>
  <si>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</si>
  <si>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</si>
  <si>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</si>
  <si>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</si>
  <si>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</si>
  <si>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</si>
  <si>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</si>
  <si>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</si>
  <si>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</si>
  <si>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</si>
  <si>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</si>
  <si>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</si>
  <si>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</si>
  <si>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</si>
  <si>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</si>
  <si>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</si>
  <si>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</si>
  <si>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</si>
  <si>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</si>
  <si>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</si>
  <si>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</si>
  <si>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</si>
  <si>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</si>
  <si>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</si>
  <si>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</si>
  <si>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</si>
  <si>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</si>
  <si>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</si>
  <si>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</si>
  <si>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</si>
  <si>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</si>
  <si>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</si>
  <si>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</si>
  <si>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</si>
  <si>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</si>
  <si>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</si>
  <si>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</si>
  <si>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</si>
  <si>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</si>
  <si>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</si>
  <si>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</si>
  <si>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</si>
  <si>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</si>
  <si>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</si>
  <si>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</si>
  <si>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</si>
  <si>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</si>
  <si>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</si>
  <si>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</si>
  <si>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</si>
  <si>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</si>
  <si>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</si>
  <si>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</si>
  <si>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</si>
  <si>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</si>
  <si>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</si>
  <si>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</si>
  <si>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</si>
  <si>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</si>
  <si>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</si>
  <si>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</si>
  <si>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</si>
  <si>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</si>
  <si>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</si>
  <si>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</si>
  <si>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</si>
  <si>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</si>
  <si>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</si>
  <si>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</si>
  <si>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</si>
  <si>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</si>
  <si>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</si>
  <si>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</si>
  <si>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</si>
  <si>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</si>
  <si>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</si>
  <si>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</si>
  <si>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</si>
  <si>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</si>
  <si>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</si>
  <si>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</si>
  <si>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</si>
  <si>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</si>
  <si>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</si>
  <si>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</si>
  <si>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</si>
  <si>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</si>
  <si>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</si>
  <si>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</si>
  <si>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</si>
  <si>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</si>
  <si>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</si>
  <si>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</si>
  <si>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</si>
  <si>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</si>
  <si>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</si>
  <si>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</si>
  <si>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</si>
  <si>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</si>
  <si>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</si>
  <si>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</si>
  <si>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</si>
  <si>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</si>
  <si>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</si>
  <si>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</si>
  <si>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</si>
  <si>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</si>
  <si>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</si>
  <si>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</si>
  <si>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</si>
  <si>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</si>
  <si>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</si>
  <si>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</si>
  <si>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</si>
  <si>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</si>
  <si>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</si>
  <si>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</si>
  <si>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</si>
  <si>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</si>
  <si>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</si>
  <si>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</si>
  <si>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</si>
  <si>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</si>
  <si>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</si>
  <si>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</si>
  <si>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</si>
  <si>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</si>
  <si>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</si>
  <si>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</si>
  <si>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</si>
  <si>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</si>
  <si>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</si>
  <si>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</si>
  <si>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</si>
  <si>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</si>
  <si>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</si>
  <si>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</si>
  <si>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</si>
  <si>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</si>
  <si>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</si>
  <si>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</si>
  <si>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</si>
  <si>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</si>
  <si>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</si>
  <si>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</si>
  <si>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</si>
  <si>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</si>
  <si>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</si>
  <si>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</si>
  <si>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</si>
  <si>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</si>
  <si>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</si>
  <si>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</si>
  <si>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</si>
  <si>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</si>
  <si>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</si>
  <si>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</si>
  <si>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</si>
  <si>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</si>
  <si>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</si>
  <si>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</si>
  <si>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</si>
  <si>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</si>
  <si>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</si>
  <si>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</si>
  <si>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</si>
  <si>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</si>
  <si>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</si>
  <si>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</si>
  <si>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</si>
  <si>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</si>
  <si>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</si>
  <si>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</si>
  <si>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</si>
  <si>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</si>
  <si>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</si>
  <si>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</si>
  <si>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</si>
  <si>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</si>
  <si>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</si>
  <si>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</si>
  <si>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</si>
  <si>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</si>
  <si>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</si>
  <si>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</si>
  <si>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</si>
  <si>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</si>
  <si>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</si>
  <si>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</si>
  <si>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</si>
  <si>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</si>
  <si>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</si>
  <si>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</si>
  <si>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</si>
  <si>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</si>
  <si>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</si>
  <si>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</si>
  <si>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</si>
  <si>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</si>
  <si>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</si>
  <si>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</si>
  <si>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</si>
  <si>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</si>
  <si>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</si>
  <si>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</si>
  <si>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</si>
  <si>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</si>
  <si>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</si>
  <si>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</si>
  <si>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</si>
  <si>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</si>
  <si>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</si>
  <si>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</si>
  <si>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</si>
  <si>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</si>
  <si>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</si>
  <si>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</si>
  <si>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</si>
  <si>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</si>
  <si>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</si>
  <si>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</si>
  <si>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</si>
  <si>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</si>
  <si>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</si>
  <si>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</si>
  <si>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</si>
  <si>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</si>
  <si>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</si>
  <si>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</si>
  <si>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</si>
  <si>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</si>
  <si>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</si>
  <si>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</si>
  <si>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</si>
  <si>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</si>
  <si>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</si>
  <si>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</si>
  <si>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</si>
  <si>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</si>
  <si>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</si>
  <si>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</si>
  <si>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</si>
  <si>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</si>
  <si>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</si>
  <si>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</si>
  <si>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</si>
  <si>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</si>
  <si>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</si>
  <si>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</si>
  <si>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</si>
  <si>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</si>
  <si>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</si>
  <si>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</si>
  <si>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</si>
  <si>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</si>
  <si>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</si>
  <si>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</si>
  <si>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</si>
  <si>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</si>
  <si>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</si>
  <si>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</si>
  <si>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</si>
  <si>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</si>
  <si>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</si>
  <si>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</si>
  <si>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</si>
  <si>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</si>
  <si>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</si>
  <si>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</si>
  <si>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</si>
  <si>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</si>
  <si>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</si>
  <si>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</si>
  <si>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</si>
  <si>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</si>
  <si>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</si>
  <si>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</si>
  <si>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</si>
  <si>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</si>
  <si>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</si>
  <si>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</si>
  <si>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</si>
  <si>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</si>
  <si>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</si>
  <si>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</si>
  <si>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</si>
  <si>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</si>
  <si>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</si>
  <si>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</si>
  <si>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</si>
  <si>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</si>
  <si>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</si>
  <si>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</si>
  <si>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</si>
  <si>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</si>
  <si>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</si>
  <si>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</si>
  <si>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</si>
  <si>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</si>
  <si>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</si>
  <si>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</si>
  <si>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</si>
  <si>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</si>
  <si>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</si>
  <si>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</si>
  <si>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</si>
  <si>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</si>
  <si>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</si>
  <si>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</si>
  <si>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</si>
  <si>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</si>
  <si>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</si>
  <si>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</si>
  <si>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</si>
  <si>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</si>
  <si>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</si>
  <si>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</si>
  <si>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</si>
  <si>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</si>
  <si>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</si>
  <si>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</si>
  <si>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</si>
  <si>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</si>
  <si>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</si>
  <si>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</si>
  <si>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</si>
  <si>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</si>
  <si>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</si>
  <si>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</si>
  <si>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</si>
  <si>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</si>
  <si>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</si>
  <si>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</si>
  <si>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</si>
  <si>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</si>
  <si>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</si>
  <si>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</si>
  <si>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</si>
  <si>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</si>
  <si>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</si>
  <si>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</si>
  <si>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</si>
  <si>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</si>
  <si>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</si>
  <si>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</si>
  <si>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</si>
  <si>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</si>
  <si>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</si>
  <si>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</si>
  <si>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</si>
  <si>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</si>
  <si>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</si>
  <si>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</si>
  <si>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</si>
  <si>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</si>
  <si>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</si>
  <si>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</si>
  <si>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</si>
  <si>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</si>
  <si>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</si>
  <si>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</si>
  <si>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</si>
  <si>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</si>
  <si>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</si>
  <si>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</si>
  <si>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</si>
  <si>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</si>
  <si>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</si>
  <si>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</si>
  <si>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</si>
  <si>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</si>
  <si>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</si>
  <si>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</si>
  <si>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</si>
  <si>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</si>
  <si>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</si>
  <si>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</si>
  <si>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</si>
  <si>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</si>
  <si>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</si>
  <si>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</si>
  <si>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</si>
  <si>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</si>
  <si>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</si>
  <si>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</si>
  <si>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</si>
  <si>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</si>
  <si>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</si>
  <si>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</si>
  <si>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</si>
  <si>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</si>
  <si>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</si>
  <si>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</si>
  <si>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</si>
  <si>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</si>
  <si>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</si>
  <si>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</si>
  <si>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</si>
  <si>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</si>
  <si>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</si>
  <si>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</si>
  <si>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</si>
  <si>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</si>
  <si>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</si>
  <si>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</si>
  <si>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</si>
  <si>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</si>
  <si>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</si>
  <si>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</si>
  <si>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</si>
  <si>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</si>
  <si>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</si>
  <si>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</si>
  <si>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</si>
  <si>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</si>
  <si>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</si>
  <si>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</si>
  <si>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</si>
  <si>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</si>
  <si>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</si>
  <si>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</si>
  <si>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</si>
  <si>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</si>
  <si>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</si>
  <si>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</si>
  <si>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</si>
  <si>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</si>
  <si>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</si>
  <si>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</si>
  <si>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</si>
  <si>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</si>
  <si>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</si>
  <si>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</si>
  <si>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</si>
  <si>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</si>
  <si>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</si>
  <si>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</si>
  <si>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</si>
  <si>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</si>
  <si>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</si>
  <si>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</si>
  <si>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</si>
  <si>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</si>
  <si>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</si>
  <si>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</si>
  <si>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</si>
  <si>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</si>
  <si>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</si>
  <si>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</si>
  <si>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</si>
  <si>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</si>
  <si>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</si>
  <si>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</si>
  <si>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</si>
  <si>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</si>
  <si>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</si>
  <si>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</si>
  <si>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</si>
  <si>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</si>
  <si>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</si>
  <si>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</si>
  <si>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</si>
  <si>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</si>
  <si>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</si>
  <si>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</si>
  <si>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</si>
  <si>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</si>
  <si>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</si>
  <si>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</si>
  <si>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</si>
  <si>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</si>
  <si>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</si>
  <si>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</si>
  <si>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</si>
  <si>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</si>
  <si>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</si>
  <si>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</si>
  <si>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</si>
  <si>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</si>
  <si>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</si>
  <si>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</si>
  <si>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</si>
  <si>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</si>
  <si>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</si>
  <si>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</si>
  <si>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</si>
  <si>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</si>
  <si>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</si>
  <si>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</si>
  <si>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</si>
  <si>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</si>
  <si>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</si>
  <si>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</si>
  <si>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</si>
  <si>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</si>
  <si>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</si>
  <si>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</si>
  <si>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</si>
  <si>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</si>
  <si>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</si>
  <si>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</si>
  <si>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</si>
  <si>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</si>
  <si>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</si>
  <si>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</si>
  <si>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</si>
  <si>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</si>
  <si>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</si>
  <si>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</si>
  <si>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</si>
  <si>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</si>
  <si>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</si>
  <si>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</si>
  <si>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</si>
  <si>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</si>
  <si>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</si>
  <si>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</si>
  <si>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</si>
  <si>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</si>
  <si>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</si>
  <si>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</si>
  <si>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</si>
  <si>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</si>
  <si>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</si>
  <si>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</si>
  <si>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</si>
  <si>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</si>
  <si>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</si>
  <si>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</si>
  <si>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</si>
  <si>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</si>
  <si>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</si>
  <si>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</si>
  <si>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</si>
  <si>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</si>
  <si>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</si>
  <si>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</si>
  <si>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</si>
  <si>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</si>
  <si>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</si>
  <si>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</si>
  <si>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</si>
  <si>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</si>
  <si>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</si>
  <si>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</si>
  <si>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</si>
  <si>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</si>
  <si>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</si>
  <si>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</si>
  <si>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</si>
  <si>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</si>
  <si>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</si>
  <si>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</si>
  <si>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</si>
  <si>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</si>
  <si>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</si>
  <si>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</si>
  <si>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</si>
  <si>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</si>
  <si>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</si>
  <si>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</si>
  <si>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</si>
  <si>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</si>
  <si>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</si>
  <si>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</si>
  <si>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</si>
  <si>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</si>
  <si>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</si>
  <si>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</si>
  <si>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</si>
  <si>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</si>
  <si>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</si>
  <si>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</si>
  <si>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</si>
  <si>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</si>
  <si>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</si>
  <si>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</si>
  <si>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</si>
  <si>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</si>
  <si>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</si>
  <si>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</si>
  <si>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</si>
  <si>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</si>
  <si>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</si>
  <si>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</si>
  <si>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</si>
  <si>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</si>
  <si>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</si>
  <si>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</si>
  <si>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</si>
  <si>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</si>
  <si>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</si>
  <si>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</si>
  <si>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</si>
  <si>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</si>
  <si>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</si>
  <si>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</si>
  <si>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</si>
  <si>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</si>
  <si>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</si>
  <si>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</si>
  <si>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</si>
  <si>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</si>
  <si>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</si>
  <si>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</si>
  <si>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</si>
  <si>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</si>
  <si>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</si>
  <si>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</si>
  <si>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</si>
  <si>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</si>
  <si>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</si>
  <si>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</si>
  <si>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</si>
  <si>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</si>
  <si>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</si>
  <si>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</si>
  <si>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</si>
  <si>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</si>
  <si>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</si>
  <si>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</si>
  <si>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</si>
  <si>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</si>
  <si>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</si>
  <si>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</si>
  <si>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</si>
  <si>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</si>
  <si>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</si>
  <si>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</si>
  <si>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</si>
  <si>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</si>
  <si>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</si>
  <si>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</si>
  <si>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</si>
  <si>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</si>
  <si>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</si>
  <si>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</si>
  <si>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</si>
  <si>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</si>
  <si>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</si>
  <si>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</si>
  <si>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</si>
  <si>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</si>
  <si>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</si>
  <si>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</si>
  <si>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</si>
  <si>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</si>
  <si>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</si>
  <si>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</si>
  <si>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</si>
  <si>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</si>
  <si>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</si>
  <si>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</si>
  <si>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</si>
  <si>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</si>
  <si>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</si>
  <si>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</si>
  <si>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</si>
  <si>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</si>
  <si>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</si>
  <si>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</si>
  <si>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</si>
  <si>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</si>
  <si>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</si>
  <si>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</si>
  <si>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</si>
  <si>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</si>
  <si>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</si>
  <si>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</si>
  <si>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</si>
  <si>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</si>
  <si>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</si>
  <si>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</si>
  <si>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</si>
  <si>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</si>
  <si>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</si>
  <si>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</si>
  <si>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</si>
  <si>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</si>
  <si>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</si>
  <si>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</si>
  <si>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</si>
  <si>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</si>
  <si>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</si>
  <si>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</si>
  <si>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</si>
  <si>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</si>
  <si>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</si>
  <si>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</si>
  <si>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</si>
  <si>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</si>
  <si>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</si>
  <si>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</si>
  <si>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</si>
  <si>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</si>
  <si>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</si>
  <si>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</si>
  <si>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</si>
  <si>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</si>
  <si>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</si>
  <si>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</si>
  <si>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</si>
  <si>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</si>
  <si>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</si>
  <si>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</si>
  <si>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</si>
  <si>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</si>
  <si>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</si>
  <si>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</si>
  <si>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</si>
  <si>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</si>
  <si>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</si>
  <si>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</si>
  <si>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</si>
  <si>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</si>
  <si>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</si>
  <si>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</si>
  <si>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</si>
  <si>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</si>
  <si>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</si>
  <si>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</si>
  <si>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</si>
  <si>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</si>
  <si>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</si>
  <si>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</si>
  <si>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</si>
  <si>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</si>
  <si>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</si>
  <si>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</si>
  <si>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</si>
  <si>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</si>
  <si>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</si>
  <si>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</si>
  <si>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</si>
  <si>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</si>
  <si>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</si>
  <si>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</si>
  <si>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</si>
  <si>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</si>
  <si>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</si>
  <si>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</si>
  <si>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</si>
  <si>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</si>
  <si>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</si>
  <si>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</si>
  <si>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</si>
  <si>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</si>
  <si>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</si>
  <si>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</si>
  <si>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</si>
  <si>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</si>
  <si>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</si>
  <si>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</si>
  <si>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</si>
  <si>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</si>
  <si>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</si>
  <si>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</si>
  <si>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</si>
  <si>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</si>
  <si>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</si>
  <si>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</si>
  <si>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</si>
  <si>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</si>
  <si>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</si>
  <si>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</si>
  <si>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</si>
  <si>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</si>
  <si>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</si>
  <si>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</si>
  <si>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</si>
  <si>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</si>
  <si>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</si>
  <si>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</si>
  <si>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</si>
  <si>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</si>
  <si>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</si>
  <si>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</si>
  <si>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</si>
  <si>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</si>
  <si>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</si>
  <si>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</si>
  <si>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</si>
  <si>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</si>
  <si>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</si>
  <si>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</si>
  <si>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</si>
  <si>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</si>
  <si>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</si>
  <si>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</si>
  <si>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</si>
  <si>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</si>
  <si>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</si>
  <si>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</si>
  <si>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</si>
  <si>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</si>
  <si>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</si>
  <si>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</si>
  <si>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</si>
  <si>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</si>
  <si>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</si>
  <si>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</si>
  <si>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</si>
  <si>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</si>
  <si>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</si>
  <si>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</si>
  <si>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</si>
  <si>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</si>
  <si>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</si>
  <si>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</si>
  <si>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</si>
  <si>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</si>
  <si>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</si>
  <si>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</si>
  <si>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</si>
  <si>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</si>
  <si>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</si>
  <si>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</si>
  <si>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</si>
  <si>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</si>
  <si>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</si>
  <si>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</si>
  <si>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</si>
  <si>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</si>
  <si>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</si>
  <si>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</si>
  <si>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</si>
  <si>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</si>
  <si>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</si>
  <si>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</si>
  <si>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</si>
  <si>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</si>
  <si>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</si>
  <si>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</si>
  <si>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</si>
  <si>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</si>
  <si>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</si>
  <si>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</si>
  <si>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</si>
  <si>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</si>
  <si>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</si>
  <si>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</si>
  <si>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</si>
  <si>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</si>
  <si>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</si>
  <si>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</si>
  <si>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</si>
  <si>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</si>
  <si>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</si>
  <si>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</si>
  <si>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</si>
  <si>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</si>
  <si>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</si>
  <si>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</si>
  <si>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</si>
  <si>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</si>
  <si>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</si>
  <si>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</si>
  <si>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</si>
  <si>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</si>
  <si>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</si>
  <si>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</si>
  <si>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</si>
  <si>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</si>
  <si>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</si>
  <si>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</si>
  <si>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</si>
  <si>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</si>
  <si>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</si>
  <si>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</si>
  <si>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</si>
  <si>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</si>
  <si>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</si>
  <si>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</si>
  <si>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</si>
  <si>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</si>
  <si>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</si>
  <si>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</si>
  <si>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</si>
  <si>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</si>
  <si>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</si>
  <si>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</si>
  <si>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</si>
  <si>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</si>
  <si>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</si>
  <si>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</si>
  <si>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</si>
  <si>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</si>
  <si>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</si>
  <si>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</si>
  <si>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</si>
  <si>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</si>
  <si>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</si>
  <si>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</si>
  <si>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</si>
  <si>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</si>
  <si>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</si>
  <si>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</si>
  <si>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</si>
  <si>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</si>
  <si>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</si>
  <si>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</si>
  <si>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</si>
  <si>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</si>
  <si>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</si>
  <si>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</si>
  <si>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</si>
  <si>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</si>
  <si>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</si>
  <si>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</si>
  <si>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</si>
  <si>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</si>
  <si>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</si>
  <si>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</si>
  <si>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</si>
  <si>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</si>
  <si>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</si>
  <si>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</si>
  <si>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</si>
  <si>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</si>
  <si>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</si>
  <si>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</si>
  <si>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</si>
  <si>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</si>
  <si>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</si>
  <si>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</si>
  <si>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</si>
  <si>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</si>
  <si>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</si>
  <si>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</si>
  <si>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</si>
  <si>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</si>
  <si>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</si>
  <si>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</si>
  <si>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</si>
  <si>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</si>
  <si>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</si>
  <si>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</si>
  <si>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</si>
  <si>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</si>
  <si>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</si>
  <si>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</si>
  <si>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</si>
  <si>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</si>
  <si>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</si>
  <si>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</si>
  <si>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</si>
  <si>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</si>
  <si>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</si>
  <si>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</si>
  <si>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</si>
  <si>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</si>
  <si>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</si>
  <si>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</si>
  <si>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</si>
  <si>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</si>
  <si>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</si>
  <si>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</si>
  <si>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</si>
  <si>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</si>
  <si>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</si>
  <si>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</si>
  <si>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</si>
  <si>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</si>
  <si>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</si>
  <si>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</si>
  <si>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</si>
  <si>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</si>
  <si>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</si>
  <si>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</si>
  <si>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</si>
  <si>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</si>
  <si>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</si>
  <si>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</si>
  <si>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</si>
  <si>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</si>
  <si>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</si>
  <si>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</si>
  <si>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</si>
  <si>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</si>
  <si>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</si>
  <si>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</si>
  <si>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</si>
  <si>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</si>
  <si>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</si>
  <si>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</si>
  <si>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</si>
  <si>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</si>
  <si>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</si>
  <si>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</si>
  <si>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</si>
  <si>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</si>
  <si>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</si>
  <si>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</si>
  <si>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</si>
  <si>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</si>
  <si>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</si>
  <si>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</si>
  <si>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</si>
  <si>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</si>
  <si>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</si>
  <si>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</si>
  <si>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</si>
  <si>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</si>
  <si>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</si>
  <si>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</si>
  <si>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</si>
  <si>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</si>
  <si>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</si>
  <si>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</si>
  <si>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</si>
  <si>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</si>
  <si>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</si>
  <si>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</si>
  <si>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</si>
  <si>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</si>
  <si>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</si>
  <si>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</si>
  <si>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</si>
  <si>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</si>
  <si>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</si>
  <si>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</si>
  <si>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</si>
  <si>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</si>
  <si>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</si>
  <si>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</si>
  <si>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</si>
  <si>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</si>
  <si>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</si>
  <si>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</si>
  <si>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</si>
  <si>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</si>
  <si>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</si>
  <si>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</si>
  <si>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</si>
  <si>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</si>
  <si>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</si>
  <si>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</si>
  <si>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</si>
  <si>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</si>
  <si>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</si>
  <si>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</si>
  <si>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</si>
  <si>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</si>
  <si>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</si>
  <si>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</si>
  <si>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</si>
  <si>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</si>
  <si>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</si>
  <si>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</si>
  <si>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</si>
  <si>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</si>
  <si>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</si>
  <si>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</si>
  <si>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</si>
  <si>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</si>
  <si>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</si>
  <si>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</si>
  <si>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</si>
  <si>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</si>
  <si>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</si>
  <si>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</si>
  <si>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</si>
  <si>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</si>
  <si>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</si>
  <si>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</si>
  <si>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</si>
  <si>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</si>
  <si>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</si>
  <si>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</si>
  <si>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</si>
  <si>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</si>
  <si>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</si>
  <si>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</si>
  <si>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</si>
  <si>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</si>
  <si>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</si>
  <si>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</si>
  <si>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</si>
  <si>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</si>
  <si>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</si>
  <si>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</si>
  <si>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</si>
  <si>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</si>
  <si>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</si>
  <si>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</si>
  <si>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</si>
  <si>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</si>
  <si>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</si>
  <si>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</si>
  <si>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</si>
  <si>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</si>
  <si>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</si>
  <si>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</si>
  <si>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</si>
  <si>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</si>
  <si>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</si>
  <si>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</si>
  <si>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</si>
  <si>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</si>
  <si>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</si>
  <si>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</si>
  <si>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</si>
  <si>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</si>
  <si>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</si>
  <si>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</si>
  <si>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</si>
  <si>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</si>
  <si>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</si>
  <si>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</si>
  <si>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</si>
  <si>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</si>
  <si>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</si>
  <si>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</si>
  <si>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</si>
  <si>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</si>
  <si>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</si>
  <si>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</si>
  <si>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</si>
  <si>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</si>
  <si>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</si>
  <si>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</si>
  <si>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</si>
  <si>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</si>
  <si>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</si>
  <si>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</si>
  <si>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</si>
  <si>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</si>
  <si>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</si>
  <si>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</si>
  <si>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</si>
  <si>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</si>
  <si>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</si>
  <si>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</si>
  <si>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</si>
  <si>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</si>
  <si>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</si>
  <si>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</si>
  <si>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</si>
  <si>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</si>
  <si>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</si>
  <si>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</si>
  <si>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</si>
  <si>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</si>
  <si>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</si>
  <si>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</si>
  <si>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</si>
  <si>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</si>
  <si>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</si>
  <si>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</si>
  <si>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</si>
  <si>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</si>
  <si>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</si>
  <si>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</si>
  <si>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</si>
  <si>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</si>
  <si>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</si>
  <si>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</si>
  <si>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</si>
  <si>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</si>
  <si>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</si>
  <si>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</si>
  <si>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</si>
  <si>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</si>
  <si>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</si>
  <si>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</si>
  <si>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</si>
  <si>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</si>
  <si>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</si>
  <si>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</si>
  <si>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</si>
  <si>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</si>
  <si>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</si>
  <si>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</si>
  <si>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</si>
  <si>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</si>
  <si>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</si>
  <si>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</si>
  <si>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</si>
  <si>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</si>
  <si>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</si>
  <si>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</si>
  <si>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</si>
  <si>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</si>
  <si>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</si>
  <si>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</si>
  <si>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</si>
  <si>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</si>
  <si>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</si>
  <si>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</si>
  <si>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</si>
  <si>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</si>
  <si>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</si>
  <si>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</si>
  <si>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</si>
  <si>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</si>
  <si>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</si>
  <si>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</si>
  <si>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</si>
  <si>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</si>
  <si>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</si>
  <si>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</si>
  <si>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</si>
  <si>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</si>
  <si>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</si>
  <si>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</si>
  <si>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</si>
  <si>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</si>
  <si>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</si>
  <si>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</si>
  <si>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</si>
  <si>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</si>
  <si>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</si>
  <si>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</si>
  <si>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</si>
  <si>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</si>
  <si>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</si>
  <si>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</si>
  <si>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</si>
  <si>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</si>
  <si>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</si>
  <si>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</si>
  <si>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</si>
  <si>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</si>
  <si>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</si>
  <si>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</si>
  <si>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</si>
  <si>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</si>
  <si>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</si>
  <si>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</si>
  <si>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</si>
  <si>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</si>
  <si>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</si>
  <si>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</si>
  <si>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</si>
  <si>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</si>
  <si>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</si>
  <si>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</si>
  <si>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</si>
  <si>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</si>
  <si>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</si>
  <si>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</si>
  <si>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</si>
  <si>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</si>
  <si>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</si>
  <si>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</si>
  <si>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</si>
  <si>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</si>
  <si>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</si>
  <si>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</si>
  <si>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</si>
  <si>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</si>
  <si>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</si>
  <si>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</si>
  <si>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</si>
  <si>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</si>
  <si>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</si>
  <si>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</si>
  <si>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</si>
  <si>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</si>
  <si>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</si>
  <si>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</si>
  <si>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</si>
  <si>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</si>
  <si>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</si>
  <si>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</si>
  <si>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</si>
  <si>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</si>
  <si>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</si>
  <si>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</si>
  <si>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</si>
  <si>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</si>
  <si>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</si>
  <si>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</si>
  <si>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</si>
  <si>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</si>
  <si>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</si>
  <si>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</si>
  <si>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</si>
  <si>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</si>
  <si>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</si>
  <si>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</si>
  <si>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</si>
  <si>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</si>
  <si>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</si>
  <si>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</si>
  <si>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</si>
  <si>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</si>
  <si>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</si>
  <si>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</si>
  <si>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</si>
  <si>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</si>
  <si>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</si>
  <si>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</si>
  <si>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</si>
  <si>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</si>
  <si>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</si>
  <si>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</si>
  <si>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</si>
  <si>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</si>
  <si>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</si>
  <si>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</si>
  <si>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</si>
  <si>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</si>
  <si>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</si>
  <si>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</si>
  <si>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</si>
  <si>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</si>
  <si>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</si>
  <si>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</si>
  <si>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</si>
  <si>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</si>
  <si>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</si>
  <si>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</si>
  <si>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</si>
  <si>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</si>
  <si>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</si>
  <si>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</si>
  <si>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</si>
  <si>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</si>
  <si>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</si>
  <si>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</si>
  <si>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</si>
  <si>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</si>
  <si>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</si>
  <si>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</si>
  <si>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</si>
  <si>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</si>
  <si>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</si>
  <si>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</si>
  <si>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</si>
  <si>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</si>
  <si>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</si>
  <si>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</si>
  <si>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</si>
  <si>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</si>
  <si>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</si>
  <si>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</si>
  <si>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</si>
  <si>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</si>
  <si>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</si>
  <si>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</si>
  <si>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</si>
  <si>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</si>
  <si>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</si>
  <si>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</si>
  <si>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</si>
  <si>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</si>
  <si>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</si>
  <si>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</si>
  <si>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</si>
  <si>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</si>
  <si>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</si>
  <si>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</si>
  <si>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</si>
  <si>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</si>
  <si>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</si>
  <si>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</si>
  <si>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</si>
  <si>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</si>
  <si>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</si>
  <si>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</si>
  <si>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</si>
  <si>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</si>
  <si>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</si>
  <si>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</si>
  <si>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</si>
  <si>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</si>
  <si>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</si>
  <si>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</si>
  <si>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</si>
  <si>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</si>
  <si>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</si>
  <si>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</si>
  <si>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</si>
  <si>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</si>
  <si>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</si>
  <si>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</si>
  <si>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</si>
  <si>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</si>
  <si>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</si>
  <si>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</si>
  <si>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</si>
  <si>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</si>
  <si>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</si>
  <si>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</si>
  <si>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</si>
  <si>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</si>
  <si>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</si>
  <si>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</si>
  <si>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</si>
  <si>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</si>
  <si>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</si>
  <si>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</si>
  <si>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</si>
  <si>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</si>
  <si>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</si>
  <si>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</si>
  <si>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</si>
  <si>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</si>
  <si>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</si>
  <si>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</si>
  <si>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</si>
  <si>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</si>
  <si>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</si>
  <si>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</si>
  <si>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</si>
  <si>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</si>
  <si>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</si>
  <si>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</si>
  <si>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</si>
  <si>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</si>
  <si>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</si>
  <si>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</si>
  <si>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</si>
  <si>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</si>
  <si>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</si>
  <si>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</si>
  <si>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</si>
  <si>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</si>
  <si>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</si>
  <si>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</si>
  <si>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</si>
  <si>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</si>
  <si>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</si>
  <si>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</si>
  <si>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</si>
  <si>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</si>
  <si>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</si>
  <si>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</si>
  <si>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</si>
  <si>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</si>
  <si>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</si>
  <si>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</si>
  <si>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</si>
  <si>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</si>
  <si>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</si>
  <si>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</si>
  <si>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</si>
  <si>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</si>
  <si>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</si>
  <si>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</si>
  <si>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</si>
  <si>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</si>
  <si>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</si>
  <si>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</si>
  <si>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</si>
  <si>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</si>
  <si>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</si>
  <si>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</si>
  <si>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</si>
  <si>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</si>
  <si>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</si>
  <si>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</si>
  <si>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</si>
  <si>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</si>
  <si>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</si>
  <si>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</si>
  <si>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</si>
  <si>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</si>
  <si>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</si>
  <si>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</si>
  <si>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</si>
  <si>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</si>
  <si>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</si>
  <si>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</si>
  <si>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</si>
  <si>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</si>
  <si>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</si>
  <si>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</si>
  <si>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</si>
  <si>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</si>
  <si>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</si>
  <si>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</si>
  <si>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</si>
  <si>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</si>
  <si>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</si>
  <si>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</si>
  <si>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</si>
  <si>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</si>
  <si>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</si>
  <si>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</si>
  <si>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</si>
  <si>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</si>
  <si>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</si>
  <si>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</si>
  <si>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</si>
  <si>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</si>
  <si>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</si>
  <si>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</si>
  <si>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</si>
  <si>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</si>
  <si>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</si>
  <si>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</si>
  <si>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</si>
  <si>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</si>
  <si>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</si>
  <si>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</si>
  <si>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</si>
  <si>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</si>
  <si>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</si>
  <si>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</si>
  <si>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</si>
  <si>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</si>
  <si>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</si>
  <si>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</si>
  <si>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</si>
  <si>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</si>
  <si>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</si>
  <si>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</si>
  <si>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</si>
  <si>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</si>
  <si>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</si>
  <si>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</si>
  <si>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</si>
  <si>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</si>
  <si>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</si>
  <si>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</si>
  <si>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</si>
  <si>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</si>
  <si>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</si>
  <si>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</si>
  <si>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</si>
  <si>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</si>
  <si>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</si>
  <si>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</si>
  <si>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</si>
  <si>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</si>
  <si>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</si>
  <si>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</si>
  <si>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</si>
  <si>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</si>
  <si>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</si>
  <si>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</si>
  <si>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</si>
  <si>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</si>
  <si>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</si>
  <si>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</si>
  <si>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</si>
  <si>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</si>
  <si>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</si>
  <si>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</si>
  <si>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</si>
  <si>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</si>
  <si>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</si>
  <si>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</si>
  <si>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</si>
  <si>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</si>
  <si>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</si>
  <si>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</si>
  <si>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</si>
  <si>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</si>
  <si>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</si>
  <si>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</si>
  <si>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</si>
  <si>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</si>
  <si>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</si>
  <si>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</si>
  <si>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</si>
  <si>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</si>
  <si>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</si>
  <si>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</si>
  <si>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</si>
  <si>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</si>
  <si>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</si>
  <si>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</si>
  <si>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</si>
  <si>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</si>
  <si>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</si>
  <si>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</si>
  <si>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</si>
  <si>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</si>
  <si>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</si>
  <si>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</si>
  <si>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</si>
  <si>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</si>
  <si>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</si>
  <si>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</si>
  <si>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</si>
  <si>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</si>
  <si>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</si>
  <si>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</si>
  <si>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</si>
  <si>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</si>
  <si>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</si>
  <si>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</si>
  <si>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</si>
  <si>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</si>
  <si>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</si>
  <si>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</si>
  <si>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</si>
  <si>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</si>
  <si>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</si>
  <si>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</si>
  <si>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</si>
  <si>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</si>
  <si>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</si>
  <si>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</si>
  <si>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</si>
  <si>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</si>
  <si>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</si>
  <si>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</si>
  <si>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</si>
  <si>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</si>
  <si>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</si>
  <si>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</si>
  <si>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</si>
  <si>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</si>
  <si>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</si>
  <si>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</si>
  <si>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</si>
  <si>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</si>
  <si>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</si>
  <si>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</si>
  <si>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</si>
  <si>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</si>
  <si>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</si>
  <si>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</si>
  <si>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</si>
  <si>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</si>
  <si>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</si>
  <si>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</si>
  <si>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</si>
  <si>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</si>
  <si>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</si>
  <si>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</si>
  <si>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</si>
  <si>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</si>
  <si>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</si>
  <si>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</si>
  <si>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</si>
  <si>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</si>
  <si>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</si>
  <si>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</si>
  <si>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</si>
  <si>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</si>
  <si>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</si>
  <si>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</si>
  <si>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</si>
  <si>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</si>
  <si>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</si>
  <si>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</si>
  <si>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</si>
  <si>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</si>
  <si>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</si>
  <si>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</si>
  <si>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</si>
  <si>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</si>
  <si>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</si>
  <si>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</si>
  <si>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</si>
  <si>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</si>
  <si>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</si>
  <si>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</si>
  <si>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</si>
  <si>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</si>
  <si>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</si>
  <si>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</si>
  <si>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</si>
  <si>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</si>
  <si>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</si>
  <si>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</si>
  <si>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</si>
  <si>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</si>
  <si>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</si>
  <si>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</si>
  <si>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</si>
  <si>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</si>
  <si>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</si>
  <si>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</si>
  <si>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</si>
  <si>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</si>
  <si>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</si>
  <si>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</si>
  <si>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</si>
  <si>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</si>
  <si>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</si>
  <si>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</si>
  <si>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</si>
  <si>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</si>
  <si>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</si>
  <si>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</si>
  <si>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</si>
  <si>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</si>
  <si>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</si>
  <si>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</si>
  <si>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</si>
  <si>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</si>
  <si>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</si>
  <si>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</si>
  <si>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</si>
  <si>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</si>
  <si>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</si>
  <si>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</si>
  <si>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</si>
  <si>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</si>
  <si>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</si>
  <si>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</si>
  <si>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</si>
  <si>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</si>
  <si>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</si>
  <si>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</si>
  <si>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</si>
  <si>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</si>
  <si>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</si>
  <si>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</si>
  <si>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</si>
  <si>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</si>
  <si>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</si>
  <si>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</si>
  <si>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</si>
  <si>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</si>
  <si>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</si>
  <si>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</si>
  <si>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</si>
  <si>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</si>
  <si>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</si>
  <si>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</si>
  <si>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</si>
  <si>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</si>
  <si>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</si>
  <si>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</si>
  <si>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</si>
  <si>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</si>
  <si>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</si>
  <si>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</si>
  <si>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</si>
  <si>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</si>
  <si>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</si>
  <si>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</si>
  <si>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</si>
  <si>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</si>
  <si>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</si>
  <si>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</si>
  <si>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</si>
  <si>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</si>
  <si>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</si>
  <si>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</si>
  <si>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</si>
  <si>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</si>
  <si>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</si>
  <si>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</si>
  <si>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</si>
  <si>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</si>
  <si>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</si>
  <si>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</si>
  <si>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</si>
  <si>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</si>
  <si>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</si>
  <si>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</si>
  <si>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</si>
  <si>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</si>
  <si>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</si>
  <si>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</si>
  <si>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</si>
  <si>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</si>
  <si>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</si>
  <si>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</si>
  <si>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</si>
  <si>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</si>
  <si>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</si>
  <si>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</si>
  <si>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</si>
  <si>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</si>
  <si>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</si>
  <si>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</si>
  <si>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</si>
  <si>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</si>
  <si>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</si>
  <si>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</si>
  <si>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</si>
  <si>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</si>
  <si>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</si>
  <si>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</si>
  <si>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</si>
  <si>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</si>
  <si>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</si>
  <si>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</si>
  <si>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</si>
  <si>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</si>
  <si>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</si>
  <si>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</si>
  <si>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</si>
  <si>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</si>
  <si>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</si>
  <si>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</si>
  <si>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</si>
  <si>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</si>
  <si>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</si>
  <si>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</si>
  <si>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</si>
  <si>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</si>
  <si>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</si>
  <si>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</si>
  <si>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</si>
  <si>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</si>
  <si>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</si>
  <si>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</si>
  <si>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</si>
  <si>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</si>
  <si>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</si>
  <si>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</si>
  <si>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</si>
  <si>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</si>
  <si>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</si>
  <si>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</si>
  <si>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</si>
  <si>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</si>
  <si>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</si>
  <si>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</si>
  <si>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</si>
  <si>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</si>
  <si>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</si>
  <si>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</si>
  <si>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</si>
  <si>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</si>
  <si>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</si>
  <si>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</si>
  <si>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</si>
  <si>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</si>
  <si>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</si>
  <si>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</si>
  <si>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</si>
  <si>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</si>
  <si>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</si>
  <si>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</si>
  <si>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</si>
  <si>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</si>
  <si>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</si>
  <si>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</si>
  <si>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</si>
  <si>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</si>
  <si>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</si>
  <si>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</si>
  <si>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</si>
  <si>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</si>
  <si>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</si>
  <si>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</si>
  <si>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</si>
  <si>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</si>
  <si>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</si>
  <si>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</si>
  <si>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</si>
  <si>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</si>
  <si>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</si>
  <si>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</si>
  <si>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</si>
  <si>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</si>
  <si>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</si>
  <si>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</si>
  <si>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</si>
  <si>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</si>
  <si>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</si>
  <si>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</si>
  <si>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</si>
  <si>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</si>
  <si>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</si>
  <si>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</si>
  <si>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</si>
  <si>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</si>
  <si>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</si>
  <si>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</si>
  <si>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</si>
  <si>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</si>
  <si>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</si>
  <si>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</si>
  <si>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</si>
  <si>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</si>
  <si>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</si>
  <si>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</si>
  <si>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</si>
  <si>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</si>
  <si>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</si>
  <si>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</si>
  <si>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</si>
  <si>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</si>
  <si>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</si>
  <si>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</si>
  <si>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</si>
  <si>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</si>
  <si>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</si>
  <si>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</si>
  <si>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</si>
  <si>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</si>
  <si>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</si>
  <si>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</si>
  <si>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</si>
  <si>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</si>
  <si>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</si>
  <si>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</si>
  <si>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</si>
  <si>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</si>
  <si>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</si>
  <si>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</si>
  <si>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</si>
  <si>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</si>
  <si>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</si>
  <si>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</si>
  <si>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</si>
  <si>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</si>
  <si>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</si>
  <si>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</si>
  <si>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</si>
  <si>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</si>
  <si>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</si>
  <si>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</si>
  <si>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</si>
  <si>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</si>
  <si>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</si>
  <si>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</si>
  <si>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</si>
  <si>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</si>
  <si>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</si>
  <si>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</si>
  <si>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</si>
  <si>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</si>
  <si>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</si>
  <si>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</si>
  <si>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</si>
  <si>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</si>
  <si>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</si>
  <si>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</si>
  <si>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</si>
  <si>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</si>
  <si>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</si>
  <si>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</si>
  <si>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</si>
  <si>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</si>
  <si>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</si>
  <si>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</si>
  <si>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</si>
  <si>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</si>
  <si>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</si>
  <si>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</si>
  <si>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</si>
  <si>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</si>
  <si>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</si>
  <si>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</si>
  <si>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</si>
  <si>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</si>
  <si>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</si>
  <si>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</si>
  <si>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</si>
  <si>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</si>
  <si>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</si>
  <si>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</si>
  <si>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</si>
  <si>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</si>
  <si>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</si>
  <si>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</si>
  <si>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</si>
  <si>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</si>
  <si>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</si>
  <si>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</si>
  <si>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</si>
  <si>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</si>
  <si>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</si>
  <si>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</si>
  <si>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</si>
  <si>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</si>
  <si>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</si>
  <si>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</si>
  <si>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</si>
  <si>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</si>
  <si>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</si>
  <si>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</si>
  <si>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</si>
  <si>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</si>
  <si>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</si>
  <si>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</si>
  <si>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</si>
  <si>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</si>
  <si>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</si>
  <si>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</si>
  <si>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</si>
  <si>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</si>
  <si>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</si>
  <si>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</si>
  <si>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</si>
  <si>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</si>
  <si>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</si>
  <si>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</si>
  <si>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</si>
  <si>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</si>
  <si>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</si>
  <si>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</si>
  <si>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</si>
  <si>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</si>
  <si>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</si>
  <si>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</si>
  <si>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</si>
  <si>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</si>
  <si>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</si>
  <si>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</si>
  <si>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</si>
  <si>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</si>
  <si>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</si>
  <si>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</si>
  <si>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</si>
  <si>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</si>
  <si>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</si>
  <si>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</si>
  <si>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</si>
  <si>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</si>
  <si>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</si>
  <si>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</si>
  <si>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</si>
  <si>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</si>
  <si>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</si>
  <si>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</si>
  <si>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</si>
  <si>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</si>
  <si>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</si>
  <si>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</si>
  <si>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</si>
  <si>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</si>
  <si>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</si>
  <si>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</si>
  <si>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</si>
  <si>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</si>
  <si>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</si>
  <si>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</si>
  <si>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</si>
  <si>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</si>
  <si>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</si>
  <si>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</si>
  <si>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</si>
  <si>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</si>
  <si>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</si>
  <si>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</si>
  <si>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</si>
  <si>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</si>
  <si>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</si>
  <si>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</si>
  <si>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</si>
  <si>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</si>
  <si>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</si>
  <si>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</si>
  <si>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</si>
  <si>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</si>
  <si>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</si>
  <si>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</si>
  <si>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</si>
  <si>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</si>
  <si>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</si>
  <si>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</si>
  <si>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</si>
  <si>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</si>
  <si>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</si>
  <si>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</si>
  <si>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</si>
  <si>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</si>
  <si>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</si>
  <si>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</si>
  <si>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</si>
  <si>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</si>
  <si>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</si>
  <si>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</si>
  <si>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</si>
  <si>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</si>
  <si>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</si>
  <si>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</si>
  <si>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</si>
  <si>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</si>
  <si>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</si>
  <si>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</si>
  <si>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</si>
  <si>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</si>
  <si>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</si>
  <si>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</si>
  <si>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</si>
  <si>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</si>
  <si>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</si>
  <si>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</si>
  <si>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</si>
  <si>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</si>
  <si>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</si>
  <si>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</si>
  <si>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</si>
  <si>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</si>
  <si>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</si>
  <si>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</si>
  <si>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</si>
  <si>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</si>
  <si>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</si>
  <si>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</si>
  <si>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</si>
  <si>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</si>
  <si>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</si>
  <si>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</si>
  <si>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</si>
  <si>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</si>
  <si>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</si>
  <si>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</si>
  <si>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</si>
  <si>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</si>
  <si>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</si>
  <si>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</si>
  <si>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</si>
  <si>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</si>
  <si>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</si>
  <si>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</si>
  <si>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</si>
  <si>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</si>
  <si>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</si>
  <si>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</si>
  <si>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</si>
  <si>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</si>
  <si>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</si>
  <si>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</si>
  <si>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</si>
  <si>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</si>
  <si>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</si>
  <si>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</si>
  <si>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</si>
  <si>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</si>
  <si>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</si>
  <si>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</si>
  <si>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</si>
  <si>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</si>
  <si>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</si>
  <si>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</si>
  <si>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</si>
  <si>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</si>
  <si>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</si>
  <si>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</si>
  <si>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</si>
  <si>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</si>
  <si>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</si>
  <si>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</si>
  <si>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</si>
  <si>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</si>
  <si>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</si>
  <si>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</si>
  <si>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</si>
  <si>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</si>
  <si>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</si>
  <si>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</si>
  <si>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</si>
  <si>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</si>
  <si>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</si>
  <si>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</si>
  <si>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</si>
  <si>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</si>
  <si>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</si>
  <si>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</si>
  <si>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</si>
  <si>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</si>
  <si>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</si>
  <si>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</si>
  <si>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</si>
  <si>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</si>
  <si>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</si>
  <si>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</si>
  <si>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</si>
  <si>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</si>
  <si>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</si>
  <si>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</si>
  <si>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</si>
  <si>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</si>
  <si>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</si>
  <si>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</si>
  <si>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</si>
  <si>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</si>
  <si>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</si>
  <si>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</si>
  <si>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</si>
  <si>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</si>
  <si>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</si>
  <si>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</si>
  <si>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</si>
  <si>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</si>
  <si>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</si>
  <si>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</si>
  <si>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</si>
  <si>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</si>
  <si>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</si>
  <si>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</si>
  <si>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</si>
  <si>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</si>
  <si>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</si>
  <si>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</si>
  <si>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</si>
  <si>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</si>
  <si>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</si>
  <si>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</si>
  <si>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</si>
  <si>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</si>
  <si>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</si>
  <si>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</si>
  <si>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</si>
  <si>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</si>
  <si>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</si>
  <si>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</si>
  <si>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</si>
  <si>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</si>
  <si>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</si>
  <si>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</si>
  <si>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</si>
  <si>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</si>
  <si>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</si>
  <si>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</si>
  <si>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</si>
  <si>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</si>
  <si>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</si>
  <si>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</si>
  <si>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</si>
  <si>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</si>
  <si>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</si>
  <si>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</si>
  <si>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</si>
  <si>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</si>
  <si>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</si>
  <si>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</si>
  <si>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</si>
  <si>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</si>
  <si>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</si>
  <si>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</si>
  <si>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</si>
  <si>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</si>
  <si>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</si>
  <si>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</si>
  <si>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</si>
  <si>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</si>
  <si>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</si>
  <si>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</si>
  <si>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</si>
  <si>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</si>
  <si>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</si>
  <si>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</si>
  <si>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</si>
  <si>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</si>
  <si>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</si>
  <si>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</si>
  <si>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</si>
  <si>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</si>
  <si>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</si>
  <si>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</si>
  <si>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</si>
  <si>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</si>
  <si>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</si>
  <si>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</si>
  <si>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</si>
  <si>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</si>
  <si>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</si>
  <si>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</si>
  <si>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</si>
  <si>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</si>
  <si>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</si>
  <si>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</si>
  <si>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</si>
  <si>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</si>
  <si>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</si>
  <si>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</si>
  <si>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</si>
  <si>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</si>
  <si>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</si>
  <si>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</si>
  <si>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</si>
  <si>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</si>
  <si>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</si>
  <si>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</si>
  <si>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</si>
  <si>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</si>
  <si>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</si>
  <si>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</si>
  <si>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</si>
  <si>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</si>
  <si>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</si>
  <si>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</si>
  <si>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</si>
  <si>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</si>
  <si>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</si>
  <si>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</si>
  <si>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</si>
  <si>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</si>
  <si>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</si>
  <si>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</si>
  <si>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</si>
  <si>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</si>
  <si>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</si>
  <si>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</si>
  <si>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</si>
  <si>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</si>
  <si>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</si>
  <si>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</si>
  <si>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</si>
  <si>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</si>
  <si>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</si>
  <si>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</si>
  <si>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</si>
  <si>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</si>
  <si>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</si>
  <si>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</si>
  <si>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</si>
  <si>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</si>
  <si>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</si>
  <si>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</si>
  <si>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</si>
  <si>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</si>
  <si>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</si>
  <si>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</si>
  <si>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</si>
  <si>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</si>
  <si>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</si>
  <si>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</si>
  <si>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</si>
  <si>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</si>
  <si>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</si>
  <si>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</si>
  <si>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</si>
  <si>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</si>
  <si>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</si>
  <si>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</si>
  <si>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</si>
  <si>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</si>
  <si>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</si>
  <si>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</si>
  <si>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</si>
  <si>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</si>
  <si>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</si>
  <si>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</si>
  <si>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</si>
  <si>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</si>
  <si>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</si>
  <si>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</si>
  <si>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</si>
  <si>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</si>
  <si>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</si>
  <si>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</si>
  <si>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</si>
  <si>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</si>
  <si>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</si>
  <si>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</si>
  <si>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</si>
  <si>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</si>
  <si>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</si>
  <si>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</si>
  <si>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</si>
  <si>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</si>
  <si>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</si>
  <si>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</si>
  <si>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</si>
  <si>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</si>
  <si>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</si>
  <si>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</si>
  <si>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</si>
  <si>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</si>
  <si>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</si>
  <si>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</si>
  <si>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</si>
  <si>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</si>
  <si>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</si>
  <si>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</si>
  <si>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</si>
  <si>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</si>
  <si>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</si>
  <si>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</si>
  <si>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</si>
  <si>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</si>
  <si>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</si>
  <si>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</si>
  <si>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</si>
  <si>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</si>
  <si>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</si>
  <si>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</si>
  <si>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</si>
  <si>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</si>
  <si>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</si>
  <si>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</si>
  <si>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</si>
  <si>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</si>
  <si>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</si>
  <si>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</si>
  <si>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</si>
  <si>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</si>
  <si>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</si>
  <si>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</si>
  <si>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</si>
  <si>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</si>
  <si>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</si>
  <si>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</si>
  <si>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</si>
  <si>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</si>
  <si>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</si>
  <si>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</si>
  <si>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</si>
  <si>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</si>
  <si>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</si>
  <si>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</si>
  <si>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</si>
  <si>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</si>
  <si>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</si>
  <si>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</si>
  <si>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</si>
  <si>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</si>
  <si>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</si>
  <si>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</si>
  <si>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</si>
  <si>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</si>
  <si>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</si>
  <si>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</si>
  <si>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</si>
  <si>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</si>
  <si>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</si>
  <si>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</si>
  <si>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</si>
  <si>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</si>
  <si>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</si>
  <si>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</si>
  <si>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</si>
  <si>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</si>
  <si>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</si>
  <si>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</si>
  <si>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</si>
  <si>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</si>
  <si>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</si>
  <si>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</si>
  <si>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</si>
  <si>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</si>
  <si>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</si>
  <si>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</si>
  <si>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</si>
  <si>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</si>
  <si>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</si>
  <si>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</si>
  <si>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</si>
  <si>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</si>
  <si>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</si>
  <si>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</si>
  <si>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</si>
  <si>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</si>
  <si>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</si>
  <si>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</si>
  <si>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</si>
  <si>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</si>
  <si>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</si>
  <si>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</si>
  <si>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</si>
  <si>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</si>
  <si>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</si>
  <si>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</si>
  <si>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</si>
  <si>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</si>
  <si>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</si>
  <si>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</si>
  <si>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</si>
  <si>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</si>
  <si>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</si>
  <si>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</si>
  <si>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</si>
  <si>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</si>
  <si>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</si>
  <si>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</si>
  <si>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</si>
  <si>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</si>
  <si>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</si>
  <si>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</si>
  <si>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</si>
  <si>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</si>
  <si>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</si>
  <si>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</si>
  <si>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</si>
  <si>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</si>
  <si>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</si>
  <si>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</si>
  <si>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</si>
  <si>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</si>
  <si>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</si>
  <si>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</si>
  <si>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</si>
  <si>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</si>
  <si>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</si>
  <si>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</si>
  <si>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</si>
  <si>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</si>
  <si>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</si>
  <si>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</si>
  <si>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</si>
  <si>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</si>
  <si>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</si>
  <si>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</si>
  <si>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</si>
  <si>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</si>
  <si>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</si>
  <si>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</si>
  <si>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</si>
  <si>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</si>
  <si>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</si>
  <si>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</si>
  <si>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</si>
  <si>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</si>
  <si>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</si>
  <si>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</si>
  <si>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</si>
  <si>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</si>
  <si>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</si>
  <si>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</si>
  <si>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</si>
  <si>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</si>
  <si>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</si>
  <si>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</si>
  <si>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</si>
  <si>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</si>
  <si>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</si>
  <si>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</si>
  <si>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</si>
  <si>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</si>
  <si>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</si>
  <si>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</si>
  <si>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</si>
  <si>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</si>
  <si>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</si>
  <si>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</si>
  <si>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</si>
  <si>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</si>
  <si>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</si>
  <si>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</si>
  <si>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</si>
  <si>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</si>
  <si>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</si>
  <si>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</si>
  <si>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</si>
  <si>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</si>
  <si>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</si>
  <si>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</si>
  <si>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</si>
  <si>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</si>
  <si>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</si>
  <si>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</si>
  <si>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</si>
  <si>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</si>
  <si>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</si>
  <si>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</si>
  <si>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</si>
  <si>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</si>
  <si>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</si>
  <si>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</si>
  <si>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</si>
  <si>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</si>
  <si>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</si>
  <si>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</si>
  <si>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</si>
  <si>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</si>
  <si>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</si>
  <si>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</si>
  <si>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</si>
  <si>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</si>
  <si>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</si>
  <si>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</si>
  <si>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</si>
  <si>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</si>
  <si>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</si>
  <si>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</si>
  <si>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</si>
  <si>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</si>
  <si>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</si>
  <si>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</si>
  <si>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</si>
  <si>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</si>
  <si>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</si>
  <si>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</si>
  <si>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</si>
  <si>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</si>
  <si>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</si>
  <si>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</si>
  <si>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</si>
  <si>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</si>
  <si>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</si>
  <si>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</si>
  <si>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</si>
  <si>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</si>
  <si>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</si>
  <si>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</si>
  <si>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</si>
  <si>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</si>
  <si>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</si>
  <si>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</si>
  <si>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</si>
  <si>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</si>
  <si>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</si>
  <si>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</si>
  <si>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</si>
  <si>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</si>
  <si>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</si>
  <si>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</si>
  <si>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</si>
  <si>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</si>
  <si>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</si>
  <si>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</si>
  <si>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</si>
  <si>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</si>
  <si>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</si>
  <si>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</si>
  <si>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</si>
  <si>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</si>
  <si>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</si>
  <si>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</si>
  <si>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</si>
  <si>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</si>
  <si>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</si>
  <si>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</si>
  <si>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</si>
  <si>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</si>
  <si>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</si>
  <si>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</si>
  <si>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</si>
  <si>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</si>
  <si>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</si>
  <si>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</si>
  <si>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</si>
  <si>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</si>
  <si>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</si>
  <si>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</si>
  <si>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</si>
  <si>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</si>
  <si>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</si>
  <si>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</si>
  <si>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</si>
  <si>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</si>
  <si>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</si>
  <si>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</si>
  <si>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</si>
  <si>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</si>
  <si>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</si>
  <si>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</si>
  <si>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</si>
  <si>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</si>
  <si>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</si>
  <si>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</si>
  <si>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</si>
  <si>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</si>
  <si>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</si>
  <si>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</si>
  <si>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</si>
  <si>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</si>
  <si>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</si>
  <si>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</si>
  <si>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</si>
  <si>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</si>
  <si>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</si>
  <si>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</si>
  <si>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</si>
  <si>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</si>
  <si>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</si>
  <si>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</si>
  <si>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</si>
  <si>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</si>
  <si>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</si>
  <si>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</si>
  <si>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</si>
  <si>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</si>
  <si>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</si>
  <si>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</si>
  <si>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</si>
  <si>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</si>
  <si>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</si>
  <si>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</si>
  <si>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</si>
  <si>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</si>
  <si>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</si>
  <si>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</si>
  <si>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</si>
  <si>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</si>
  <si>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</si>
  <si>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</si>
  <si>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</si>
  <si>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</si>
  <si>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</si>
  <si>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</si>
  <si>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</si>
  <si>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</si>
  <si>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</si>
  <si>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</si>
  <si>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</si>
  <si>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</si>
  <si>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</si>
  <si>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</si>
  <si>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</si>
  <si>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</si>
  <si>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</si>
  <si>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</si>
  <si>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</si>
  <si>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</si>
  <si>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</si>
  <si>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</si>
  <si>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</si>
  <si>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</si>
  <si>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</si>
  <si>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</si>
  <si>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</si>
  <si>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</si>
  <si>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</si>
  <si>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</si>
  <si>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</si>
  <si>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</si>
  <si>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</si>
  <si>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</si>
  <si>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</si>
  <si>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</si>
  <si>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</si>
  <si>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</si>
  <si>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</si>
  <si>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</si>
  <si>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</si>
  <si>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</si>
  <si>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</si>
  <si>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</si>
  <si>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</si>
  <si>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</si>
  <si>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</si>
  <si>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</si>
  <si>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</si>
  <si>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</si>
  <si>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</si>
  <si>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</si>
  <si>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</si>
  <si>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</si>
  <si>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</si>
  <si>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</si>
  <si>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</si>
  <si>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</si>
  <si>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</si>
  <si>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</si>
  <si>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</si>
  <si>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</si>
  <si>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</si>
  <si>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</si>
  <si>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</si>
  <si>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</si>
  <si>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</si>
  <si>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</si>
  <si>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</si>
  <si>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</si>
  <si>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</si>
  <si>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</si>
  <si>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</si>
  <si>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</si>
  <si>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</si>
  <si>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</si>
  <si>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</si>
  <si>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</si>
  <si>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</si>
  <si>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</si>
  <si>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</si>
  <si>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</si>
  <si>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</si>
  <si>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</si>
  <si>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</si>
  <si>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</si>
  <si>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</si>
  <si>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</si>
  <si>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</si>
  <si>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</si>
  <si>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</si>
  <si>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</si>
  <si>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</si>
  <si>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</si>
  <si>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</si>
  <si>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</si>
  <si>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</si>
  <si>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</si>
  <si>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</si>
  <si>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</si>
  <si>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</si>
  <si>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</si>
  <si>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</si>
  <si>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</si>
  <si>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</si>
  <si>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</si>
  <si>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</si>
  <si>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</si>
  <si>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</si>
  <si>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</si>
  <si>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</si>
  <si>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</si>
  <si>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</si>
  <si>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</si>
  <si>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</si>
  <si>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</si>
  <si>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</si>
  <si>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</si>
  <si>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</si>
  <si>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</si>
  <si>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</si>
  <si>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</si>
  <si>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</si>
  <si>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</si>
  <si>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</si>
  <si>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</si>
  <si>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</si>
  <si>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</si>
  <si>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</si>
  <si>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</si>
  <si>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</si>
  <si>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</si>
  <si>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</si>
  <si>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</si>
  <si>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</si>
  <si>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</si>
  <si>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</si>
  <si>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</si>
  <si>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</si>
  <si>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</si>
  <si>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</si>
  <si>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</si>
  <si>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</si>
  <si>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</si>
  <si>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</si>
  <si>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</si>
  <si>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</si>
  <si>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</si>
  <si>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</si>
  <si>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</si>
  <si>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</si>
  <si>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</si>
  <si>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</si>
  <si>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</si>
  <si>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</si>
  <si>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</si>
  <si>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</si>
  <si>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</si>
  <si>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</si>
  <si>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</si>
  <si>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</si>
  <si>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</si>
  <si>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</si>
  <si>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</si>
  <si>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</si>
  <si>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</si>
  <si>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</si>
  <si>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</si>
  <si>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</si>
  <si>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</si>
  <si>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</si>
  <si>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</si>
  <si>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</si>
  <si>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</si>
  <si>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</si>
  <si>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</si>
  <si>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</si>
  <si>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</si>
  <si>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</si>
  <si>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</si>
  <si>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</si>
  <si>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</si>
  <si>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</si>
  <si>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</si>
  <si>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</si>
  <si>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</si>
  <si>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</si>
  <si>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</si>
  <si>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</si>
  <si>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</si>
  <si>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</si>
  <si>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</si>
  <si>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</si>
  <si>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</si>
  <si>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</si>
  <si>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</si>
  <si>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</si>
  <si>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</si>
  <si>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</si>
  <si>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</si>
  <si>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</si>
  <si>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</si>
  <si>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</si>
  <si>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</si>
  <si>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</si>
  <si>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</si>
  <si>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</si>
  <si>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</si>
  <si>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</si>
  <si>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</si>
  <si>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</si>
  <si>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</si>
  <si>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</si>
  <si>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</si>
  <si>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</si>
  <si>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</si>
  <si>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</si>
  <si>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</si>
  <si>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</si>
  <si>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</si>
  <si>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</si>
  <si>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</si>
  <si>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</si>
  <si>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</si>
  <si>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</si>
  <si>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</si>
  <si>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</si>
  <si>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</si>
  <si>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</si>
  <si>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</si>
  <si>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</si>
  <si>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</si>
  <si>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</si>
  <si>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</si>
  <si>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</si>
  <si>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</si>
  <si>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</si>
  <si>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</si>
  <si>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</si>
  <si>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</si>
  <si>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</si>
  <si>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</si>
  <si>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</si>
  <si>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</si>
  <si>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</si>
  <si>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</si>
  <si>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</si>
  <si>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</si>
  <si>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</si>
  <si>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</si>
  <si>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</si>
  <si>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</si>
  <si>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</si>
  <si>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</si>
  <si>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</si>
  <si>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</si>
  <si>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</si>
  <si>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</si>
  <si>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</si>
  <si>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</si>
  <si>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</si>
  <si>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</si>
  <si>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</si>
  <si>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</si>
  <si>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</si>
  <si>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</si>
  <si>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</si>
  <si>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</si>
  <si>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</si>
  <si>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</si>
  <si>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</si>
  <si>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</si>
  <si>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</si>
  <si>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</si>
  <si>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</si>
  <si>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</si>
  <si>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</si>
  <si>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</si>
  <si>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</si>
  <si>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</si>
  <si>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</si>
  <si>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</si>
  <si>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</si>
  <si>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</si>
  <si>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</si>
  <si>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</si>
  <si>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</si>
  <si>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</si>
  <si>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</si>
  <si>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</si>
  <si>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</si>
  <si>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</si>
  <si>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</si>
  <si>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</si>
  <si>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</si>
  <si>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</si>
  <si>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</si>
  <si>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</si>
  <si>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</si>
  <si>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</si>
  <si>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</si>
  <si>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</si>
  <si>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</si>
  <si>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</si>
  <si>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</si>
  <si>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</si>
  <si>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</si>
  <si>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</si>
  <si>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</si>
  <si>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</si>
  <si>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</si>
  <si>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</si>
  <si>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</si>
  <si>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</si>
  <si>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</si>
  <si>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</si>
  <si>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</si>
  <si>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</si>
  <si>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</si>
  <si>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</si>
  <si>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</si>
  <si>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</si>
  <si>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</si>
  <si>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</si>
  <si>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</si>
  <si>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</si>
  <si>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</si>
  <si>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</si>
  <si>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</si>
  <si>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</si>
  <si>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</si>
  <si>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</si>
  <si>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</si>
  <si>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</si>
  <si>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</si>
  <si>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</si>
  <si>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</si>
  <si>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</si>
  <si>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</si>
  <si>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</si>
  <si>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</si>
  <si>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</si>
  <si>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</si>
  <si>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</si>
  <si>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</si>
  <si>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</si>
  <si>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</si>
  <si>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</si>
  <si>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</si>
  <si>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</si>
  <si>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</si>
  <si>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</si>
  <si>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</si>
  <si>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</si>
  <si>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</si>
  <si>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</si>
  <si>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</si>
  <si>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</si>
  <si>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</si>
  <si>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</si>
  <si>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</si>
  <si>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</si>
  <si>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</si>
  <si>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</si>
  <si>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</si>
  <si>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</si>
  <si>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</si>
  <si>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</si>
  <si>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</si>
  <si>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</si>
  <si>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</si>
  <si>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</si>
  <si>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</si>
  <si>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</si>
  <si>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</si>
  <si>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</si>
  <si>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</si>
  <si>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</si>
  <si>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</si>
  <si>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</si>
  <si>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</si>
  <si>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</si>
  <si>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</si>
  <si>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</si>
  <si>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</si>
  <si>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</si>
  <si>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</si>
  <si>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</si>
  <si>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</si>
  <si>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</si>
  <si>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</si>
  <si>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</si>
  <si>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</si>
  <si>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</si>
  <si>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</si>
  <si>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</si>
  <si>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</si>
  <si>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</si>
  <si>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</si>
  <si>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</si>
  <si>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</si>
  <si>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</si>
  <si>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</si>
  <si>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</si>
  <si>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</si>
  <si>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</si>
  <si>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</si>
  <si>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</si>
  <si>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</si>
  <si>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</si>
  <si>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</si>
  <si>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</si>
  <si>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</si>
  <si>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</si>
  <si>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</si>
  <si>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</si>
  <si>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</si>
  <si>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</si>
  <si>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</si>
  <si>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</si>
  <si>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</si>
  <si>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</si>
  <si>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</si>
  <si>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</si>
  <si>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</si>
  <si>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</si>
  <si>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</si>
  <si>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</si>
  <si>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</si>
  <si>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</si>
  <si>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</si>
  <si>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</si>
  <si>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</si>
  <si>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</si>
  <si>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</si>
  <si>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</si>
  <si>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</si>
  <si>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</si>
  <si>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</si>
  <si>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</si>
  <si>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</si>
  <si>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</si>
  <si>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</si>
  <si>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</si>
  <si>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</si>
  <si>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</si>
  <si>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</si>
  <si>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</si>
  <si>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</si>
  <si>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</si>
  <si>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</si>
  <si>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</si>
  <si>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</si>
  <si>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</si>
  <si>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</si>
  <si>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</si>
  <si>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</si>
  <si>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</si>
  <si>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</si>
  <si>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</si>
  <si>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</si>
  <si>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</si>
  <si>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</si>
  <si>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</si>
  <si>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</si>
  <si>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</si>
  <si>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</si>
  <si>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</si>
  <si>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</si>
  <si>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</si>
  <si>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</si>
  <si>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</si>
  <si>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</si>
  <si>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</si>
  <si>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</si>
  <si>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</si>
  <si>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</si>
  <si>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</si>
  <si>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</si>
  <si>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</si>
  <si>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</si>
  <si>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</si>
  <si>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</si>
  <si>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</si>
  <si>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</si>
  <si>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</si>
  <si>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</si>
  <si>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</si>
  <si>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</si>
  <si>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</si>
  <si>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</si>
  <si>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</si>
  <si>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</si>
  <si>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</si>
  <si>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</si>
  <si>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</si>
  <si>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</si>
  <si>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</si>
  <si>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</si>
  <si>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</si>
  <si>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</si>
  <si>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</si>
  <si>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</si>
  <si>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</si>
  <si>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</si>
  <si>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</si>
  <si>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</si>
  <si>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</si>
  <si>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</si>
  <si>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</si>
  <si>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</si>
  <si>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</si>
  <si>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</si>
  <si>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</si>
  <si>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</si>
  <si>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</si>
  <si>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</si>
  <si>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</si>
  <si>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</si>
  <si>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</si>
  <si>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</si>
  <si>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</si>
  <si>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</si>
  <si>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</si>
  <si>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</si>
  <si>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</si>
  <si>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</si>
  <si>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</si>
  <si>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</si>
  <si>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</si>
  <si>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</si>
  <si>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</si>
  <si>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</si>
  <si>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</si>
  <si>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</si>
  <si>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</si>
  <si>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</si>
  <si>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</si>
  <si>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</si>
  <si>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</si>
  <si>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</si>
  <si>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</si>
  <si>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</si>
  <si>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</si>
  <si>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</si>
  <si>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</si>
  <si>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</si>
  <si>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</si>
  <si>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</si>
  <si>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</si>
  <si>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</si>
  <si>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</si>
  <si>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</si>
  <si>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</si>
  <si>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</si>
  <si>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</si>
  <si>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</si>
  <si>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</si>
  <si>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</si>
  <si>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</si>
  <si>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</si>
  <si>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</si>
  <si>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</si>
  <si>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</si>
  <si>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</si>
  <si>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</si>
  <si>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</si>
  <si>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</si>
  <si>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</si>
  <si>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</si>
  <si>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</si>
  <si>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</si>
  <si>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</si>
  <si>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</si>
  <si>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</si>
  <si>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</si>
  <si>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</si>
  <si>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</si>
  <si>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</si>
  <si>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</si>
  <si>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</si>
  <si>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</si>
  <si>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</si>
  <si>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</si>
  <si>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</si>
  <si>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</si>
  <si>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</si>
  <si>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</si>
  <si>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</si>
  <si>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</si>
  <si>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</si>
  <si>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</si>
  <si>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</si>
  <si>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</si>
  <si>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</si>
  <si>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</si>
  <si>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</si>
  <si>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</si>
  <si>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</si>
  <si>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</si>
  <si>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</si>
  <si>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</si>
  <si>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</si>
  <si>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</si>
  <si>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</si>
  <si>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</si>
  <si>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</si>
  <si>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</si>
  <si>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</si>
  <si>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</si>
  <si>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</si>
  <si>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</si>
  <si>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</si>
  <si>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</si>
  <si>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</si>
  <si>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</si>
  <si>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</si>
  <si>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</si>
  <si>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</si>
  <si>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</si>
  <si>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</si>
  <si>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</si>
  <si>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</si>
  <si>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</si>
  <si>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</si>
  <si>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</si>
  <si>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</si>
  <si>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</si>
  <si>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</si>
  <si>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</si>
  <si>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</si>
  <si>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</si>
  <si>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</si>
  <si>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</si>
  <si>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</si>
  <si>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</si>
  <si>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</si>
  <si>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</si>
  <si>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</si>
  <si>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</si>
  <si>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</si>
  <si>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</si>
  <si>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</si>
  <si>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</si>
  <si>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</si>
  <si>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</si>
  <si>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</si>
  <si>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</si>
  <si>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</si>
  <si>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</si>
  <si>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</si>
  <si>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</si>
  <si>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</si>
  <si>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</si>
  <si>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</si>
  <si>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</si>
  <si>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</si>
  <si>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</si>
  <si>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</si>
  <si>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</si>
  <si>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</si>
  <si>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</si>
  <si>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</si>
  <si>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</si>
  <si>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</si>
  <si>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</si>
  <si>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</si>
  <si>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</si>
  <si>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</si>
  <si>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</si>
  <si>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</si>
  <si>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</si>
  <si>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</si>
  <si>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</si>
  <si>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</si>
  <si>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</si>
  <si>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</si>
  <si>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</si>
  <si>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</si>
  <si>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</si>
  <si>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</si>
  <si>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</si>
  <si>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</si>
  <si>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</si>
  <si>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</si>
  <si>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</si>
  <si>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</si>
  <si>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</si>
  <si>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</si>
  <si>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</si>
  <si>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</si>
  <si>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</si>
  <si>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</si>
  <si>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</si>
  <si>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</si>
  <si>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</si>
  <si>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</si>
  <si>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</si>
  <si>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</si>
  <si>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</si>
  <si>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</si>
  <si>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</si>
  <si>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</si>
  <si>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</si>
  <si>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</si>
  <si>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</si>
  <si>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</si>
  <si>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</si>
  <si>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</si>
  <si>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</si>
  <si>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</si>
  <si>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</si>
  <si>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</si>
  <si>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</si>
  <si>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</si>
  <si>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</si>
  <si>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</si>
  <si>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</si>
  <si>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</si>
  <si>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</si>
  <si>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</si>
  <si>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</si>
  <si>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</si>
  <si>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</si>
  <si>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</si>
  <si>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</si>
  <si>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</si>
  <si>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</si>
  <si>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</si>
  <si>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</si>
  <si>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</si>
  <si>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</si>
  <si>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</si>
  <si>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</si>
  <si>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</si>
  <si>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</si>
  <si>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</si>
  <si>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</si>
  <si>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</si>
  <si>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</si>
  <si>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</si>
  <si>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</si>
  <si>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</si>
  <si>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</si>
  <si>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</si>
  <si>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</si>
  <si>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</si>
  <si>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</si>
  <si>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</si>
  <si>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</si>
  <si>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</si>
  <si>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</si>
  <si>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</si>
  <si>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</si>
  <si>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</si>
  <si>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</si>
  <si>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</si>
  <si>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</si>
  <si>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</si>
  <si>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</si>
  <si>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</si>
  <si>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</si>
  <si>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</si>
  <si>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</si>
  <si>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</si>
  <si>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</si>
  <si>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</si>
  <si>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</si>
  <si>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</si>
  <si>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</si>
  <si>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</si>
  <si>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</si>
  <si>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</si>
  <si>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</si>
  <si>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</si>
  <si>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</si>
  <si>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</si>
  <si>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</si>
  <si>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</si>
  <si>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</si>
  <si>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</si>
  <si>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</si>
  <si>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</si>
  <si>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</si>
  <si>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</si>
  <si>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</si>
  <si>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</si>
  <si>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</si>
  <si>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</si>
  <si>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</si>
  <si>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</si>
  <si>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</si>
  <si>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</si>
  <si>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</si>
  <si>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</si>
  <si>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</si>
  <si>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</si>
  <si>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</si>
  <si>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</si>
  <si>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</si>
  <si>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</si>
  <si>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</si>
  <si>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</si>
  <si>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</si>
  <si>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</si>
  <si>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</si>
  <si>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</si>
  <si>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</si>
  <si>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</si>
  <si>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</si>
  <si>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</si>
  <si>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</si>
  <si>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</si>
  <si>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</si>
  <si>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</si>
  <si>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</si>
  <si>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</si>
  <si>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</si>
  <si>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</si>
  <si>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</si>
  <si>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</si>
  <si>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</si>
  <si>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</si>
  <si>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</si>
  <si>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</si>
  <si>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</si>
  <si>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</si>
  <si>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</si>
  <si>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</si>
  <si>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</si>
  <si>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</si>
  <si>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</si>
  <si>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</si>
  <si>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</si>
  <si>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</si>
  <si>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</si>
  <si>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</si>
  <si>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</si>
  <si>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</si>
  <si>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</si>
  <si>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</si>
  <si>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</si>
  <si>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</si>
  <si>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</si>
  <si>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</si>
  <si>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</si>
  <si>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</si>
  <si>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</si>
  <si>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</si>
  <si>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</si>
  <si>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</si>
  <si>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</si>
  <si>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</si>
  <si>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</si>
  <si>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</si>
  <si>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</si>
  <si>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</si>
  <si>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</si>
  <si>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</si>
  <si>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</si>
  <si>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</si>
  <si>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</si>
  <si>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</si>
  <si>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</si>
  <si>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</si>
  <si>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</si>
  <si>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</si>
  <si>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</si>
  <si>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</si>
  <si>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</si>
  <si>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</si>
  <si>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</si>
  <si>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</si>
  <si>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</si>
  <si>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</si>
  <si>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</si>
  <si>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</si>
  <si>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</si>
  <si>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</si>
  <si>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</si>
  <si>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</si>
  <si>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</si>
  <si>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</si>
  <si>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</si>
  <si>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</si>
  <si>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</si>
  <si>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</si>
  <si>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</si>
  <si>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</si>
  <si>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</si>
  <si>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</si>
  <si>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</si>
  <si>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</si>
  <si>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</si>
  <si>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</si>
  <si>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</si>
  <si>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</si>
  <si>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</si>
  <si>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</si>
  <si>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</si>
  <si>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</si>
  <si>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</si>
  <si>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</si>
  <si>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</si>
  <si>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</si>
  <si>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</si>
  <si>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</si>
  <si>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</si>
  <si>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</si>
  <si>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</si>
  <si>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</si>
  <si>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</si>
  <si>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</si>
  <si>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</si>
  <si>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</si>
  <si>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</si>
  <si>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</si>
  <si>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</si>
  <si>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</si>
  <si>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</si>
  <si>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</si>
  <si>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</si>
  <si>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</si>
  <si>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</si>
  <si>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</si>
  <si>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</si>
  <si>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</si>
  <si>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</si>
  <si>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</si>
  <si>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</si>
  <si>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</si>
  <si>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</si>
  <si>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</si>
  <si>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</si>
  <si>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</si>
  <si>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</si>
  <si>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</si>
  <si>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</si>
  <si>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</si>
  <si>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</si>
  <si>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</si>
  <si>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</si>
  <si>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</si>
  <si>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</si>
  <si>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</si>
  <si>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</si>
  <si>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</si>
  <si>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</si>
  <si>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</si>
  <si>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</si>
  <si>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</si>
  <si>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</si>
  <si>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</si>
  <si>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</si>
  <si>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</si>
  <si>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</si>
  <si>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</si>
  <si>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</si>
  <si>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</si>
  <si>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</si>
  <si>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</si>
  <si>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</si>
  <si>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</si>
  <si>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</si>
  <si>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</si>
  <si>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</si>
  <si>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</si>
  <si>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</si>
  <si>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</si>
  <si>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</si>
  <si>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</si>
  <si>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</si>
  <si>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</si>
  <si>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</si>
  <si>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</si>
  <si>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</si>
  <si>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</si>
  <si>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</si>
  <si>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</si>
  <si>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</si>
  <si>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</si>
  <si>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</si>
  <si>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</si>
  <si>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</si>
  <si>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</si>
  <si>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</si>
  <si>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</si>
  <si>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</si>
  <si>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</si>
  <si>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</si>
  <si>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</si>
  <si>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</si>
  <si>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</si>
  <si>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</si>
  <si>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</si>
  <si>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</si>
  <si>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</si>
  <si>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</si>
  <si>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</si>
  <si>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</si>
  <si>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</si>
  <si>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</si>
  <si>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</si>
  <si>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</si>
  <si>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</si>
  <si>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</si>
  <si>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</si>
  <si>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</si>
  <si>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</si>
  <si>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</si>
  <si>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</si>
  <si>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</si>
  <si>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</si>
  <si>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</si>
  <si>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</si>
  <si>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</si>
  <si>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</si>
  <si>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</si>
  <si>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</si>
  <si>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</si>
  <si>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</si>
  <si>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</si>
  <si>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</si>
  <si>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</si>
  <si>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</si>
  <si>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</si>
  <si>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</si>
  <si>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</si>
  <si>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</si>
  <si>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</si>
  <si>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</si>
  <si>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</si>
  <si>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</si>
  <si>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</si>
  <si>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</si>
  <si>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</si>
  <si>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</si>
  <si>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</si>
  <si>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</si>
  <si>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</si>
  <si>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</si>
  <si>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</si>
  <si>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</si>
  <si>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</si>
  <si>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</si>
  <si>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</si>
  <si>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</si>
  <si>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</si>
  <si>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</si>
  <si>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</si>
  <si>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</si>
  <si>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</si>
  <si>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</si>
  <si>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</si>
  <si>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</si>
  <si>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</si>
  <si>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</si>
  <si>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</si>
  <si>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</si>
  <si>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</si>
  <si>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</si>
  <si>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</si>
  <si>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</si>
  <si>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</si>
  <si>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</si>
  <si>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</si>
  <si>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</si>
  <si>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</si>
  <si>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</si>
  <si>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</si>
  <si>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</si>
  <si>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</si>
  <si>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</si>
  <si>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</si>
  <si>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</si>
  <si>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</si>
  <si>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</si>
  <si>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</si>
  <si>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</si>
  <si>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</si>
  <si>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</si>
  <si>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</si>
  <si>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</si>
  <si>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</si>
  <si>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</si>
  <si>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</si>
  <si>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</si>
  <si>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</si>
  <si>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</si>
  <si>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</si>
  <si>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</si>
  <si>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</si>
  <si>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</si>
  <si>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</si>
  <si>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</si>
  <si>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</si>
  <si>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</si>
  <si>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</si>
  <si>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</si>
  <si>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</si>
  <si>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</si>
  <si>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</si>
  <si>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</si>
  <si>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</si>
  <si>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</si>
  <si>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</si>
  <si>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</si>
  <si>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</si>
  <si>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</si>
  <si>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</si>
  <si>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</si>
  <si>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</si>
  <si>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</si>
  <si>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</si>
  <si>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</si>
  <si>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</si>
  <si>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</si>
  <si>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</si>
  <si>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</si>
  <si>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</si>
  <si>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</si>
  <si>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</si>
  <si>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</si>
  <si>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</si>
  <si>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</si>
  <si>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</si>
  <si>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</si>
  <si>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</si>
  <si>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</si>
  <si>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</si>
  <si>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</si>
  <si>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</si>
  <si>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</si>
  <si>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</si>
  <si>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</si>
  <si>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</si>
  <si>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</si>
  <si>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</si>
  <si>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</si>
  <si>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</si>
  <si>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</si>
  <si>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</si>
  <si>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</si>
  <si>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</si>
  <si>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</si>
  <si>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</si>
  <si>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</si>
  <si>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</si>
  <si>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</si>
  <si>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</si>
  <si>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</si>
  <si>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</si>
  <si>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</si>
  <si>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</si>
  <si>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</si>
  <si>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</si>
  <si>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</si>
  <si>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</si>
  <si>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</si>
  <si>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</si>
  <si>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</si>
  <si>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</si>
  <si>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</si>
  <si>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</si>
  <si>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</si>
  <si>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</si>
  <si>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</si>
  <si>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</si>
  <si>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</si>
  <si>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</si>
  <si>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</si>
  <si>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</si>
  <si>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</si>
  <si>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</si>
  <si>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</si>
  <si>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</si>
  <si>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</si>
  <si>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</si>
  <si>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</si>
  <si>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</si>
  <si>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</si>
  <si>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</si>
  <si>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</si>
  <si>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</si>
  <si>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</si>
  <si>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</si>
  <si>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</si>
  <si>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</si>
  <si>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</si>
  <si>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</si>
  <si>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</si>
  <si>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</si>
  <si>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</si>
  <si>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</si>
  <si>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</si>
  <si>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</si>
  <si>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</si>
  <si>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</si>
  <si>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</si>
  <si>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</si>
  <si>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</si>
  <si>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</si>
  <si>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</si>
  <si>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</si>
  <si>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</si>
  <si>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</si>
  <si>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</si>
  <si>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</si>
  <si>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</si>
  <si>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</si>
  <si>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</si>
  <si>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</si>
  <si>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</si>
  <si>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</si>
  <si>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</si>
  <si>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</si>
  <si>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</si>
  <si>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</si>
  <si>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</si>
  <si>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</si>
  <si>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</si>
  <si>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</si>
  <si>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</si>
  <si>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</si>
  <si>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</si>
  <si>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</si>
  <si>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</si>
  <si>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</si>
  <si>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</si>
  <si>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</si>
  <si>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</si>
  <si>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</si>
  <si>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</si>
  <si>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</si>
  <si>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</si>
  <si>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</si>
  <si>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</si>
  <si>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</si>
  <si>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</si>
  <si>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</si>
  <si>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</si>
  <si>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</si>
  <si>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</si>
  <si>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</si>
  <si>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</si>
  <si>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</si>
  <si>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</si>
  <si>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</si>
  <si>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</si>
  <si>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</si>
  <si>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</si>
  <si>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</si>
  <si>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</si>
  <si>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</si>
  <si>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</si>
  <si>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</si>
  <si>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</si>
  <si>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</si>
  <si>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</si>
  <si>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</si>
  <si>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</si>
  <si>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</si>
  <si>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</si>
  <si>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</si>
  <si>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</si>
  <si>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</si>
  <si>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</si>
  <si>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</si>
  <si>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</si>
  <si>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</si>
  <si>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</si>
  <si>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</si>
  <si>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</si>
  <si>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</si>
  <si>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</si>
  <si>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</si>
  <si>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</si>
  <si>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</si>
  <si>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</si>
  <si>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</si>
  <si>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</si>
  <si>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</si>
  <si>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</si>
  <si>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</si>
  <si>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</si>
  <si>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</si>
  <si>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</si>
  <si>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</si>
  <si>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</si>
  <si>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</si>
  <si>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</si>
  <si>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</si>
  <si>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</si>
  <si>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</si>
  <si>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</si>
  <si>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</si>
  <si>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</si>
  <si>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</si>
  <si>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</si>
  <si>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</si>
  <si>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</si>
  <si>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</si>
  <si>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</si>
  <si>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</si>
  <si>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</si>
  <si>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</si>
  <si>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</si>
  <si>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</si>
  <si>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</si>
  <si>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</si>
  <si>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</si>
  <si>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</si>
  <si>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</si>
  <si>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</si>
  <si>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</si>
  <si>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</si>
  <si>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</si>
  <si>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</si>
  <si>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</si>
  <si>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</si>
  <si>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</si>
  <si>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</si>
  <si>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</si>
  <si>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</si>
  <si>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</si>
  <si>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</si>
  <si>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</si>
  <si>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</si>
  <si>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</si>
  <si>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</si>
  <si>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</si>
  <si>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</si>
  <si>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</si>
  <si>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</si>
  <si>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</si>
  <si>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</si>
  <si>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</si>
  <si>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</si>
  <si>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</si>
  <si>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</si>
  <si>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</si>
  <si>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</si>
  <si>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</si>
  <si>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</si>
  <si>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</si>
  <si>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</si>
  <si>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</si>
  <si>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</si>
  <si>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</si>
  <si>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</si>
  <si>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</si>
  <si>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</si>
  <si>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</si>
  <si>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</si>
  <si>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</si>
  <si>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</si>
  <si>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</si>
  <si>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</si>
  <si>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</si>
  <si>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</si>
  <si>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</si>
  <si>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</si>
  <si>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</si>
  <si>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</si>
  <si>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</si>
  <si>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</si>
  <si>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</si>
  <si>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</si>
  <si>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</si>
  <si>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</si>
  <si>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</si>
  <si>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</si>
  <si>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</si>
  <si>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</si>
  <si>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</si>
  <si>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</si>
  <si>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</si>
  <si>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</si>
  <si>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</si>
  <si>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</si>
  <si>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</si>
  <si>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</si>
  <si>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</si>
  <si>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</si>
  <si>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</si>
  <si>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</si>
  <si>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</si>
  <si>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</si>
  <si>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</si>
  <si>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</si>
  <si>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</si>
  <si>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</si>
  <si>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</si>
  <si>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</si>
  <si>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</si>
  <si>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</si>
  <si>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</si>
  <si>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</si>
  <si>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</si>
  <si>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</si>
  <si>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</si>
  <si>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</si>
  <si>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</si>
  <si>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</si>
  <si>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</si>
  <si>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</si>
  <si>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</si>
  <si>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</si>
  <si>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</si>
  <si>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</si>
  <si>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</si>
  <si>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</si>
  <si>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</si>
  <si>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</si>
  <si>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</si>
  <si>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</si>
  <si>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</si>
  <si>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</si>
  <si>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</si>
  <si>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</si>
  <si>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</si>
  <si>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</si>
  <si>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</si>
  <si>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</si>
  <si>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</si>
  <si>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</si>
  <si>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</si>
  <si>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</si>
  <si>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</si>
  <si>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</si>
  <si>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</si>
  <si>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</si>
  <si>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</si>
  <si>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</si>
  <si>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</si>
  <si>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</si>
  <si>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</si>
  <si>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</si>
  <si>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</si>
  <si>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</si>
  <si>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</si>
  <si>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</si>
  <si>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</si>
  <si>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</si>
  <si>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</si>
  <si>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</si>
  <si>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</si>
  <si>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</si>
  <si>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</si>
  <si>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</si>
  <si>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</si>
  <si>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</si>
  <si>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</si>
  <si>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</si>
  <si>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</si>
  <si>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</si>
  <si>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</si>
  <si>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</si>
  <si>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</si>
  <si>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</si>
  <si>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</si>
  <si>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</si>
  <si>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</si>
  <si>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</si>
  <si>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</si>
  <si>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</si>
  <si>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</si>
  <si>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</si>
  <si>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</si>
  <si>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</si>
  <si>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</si>
  <si>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</si>
  <si>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</si>
  <si>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</si>
  <si>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</si>
  <si>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</si>
  <si>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</si>
  <si>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</si>
  <si>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</si>
  <si>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</si>
  <si>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</si>
  <si>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</si>
  <si>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</si>
  <si>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</si>
  <si>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</si>
  <si>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</si>
  <si>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</si>
  <si>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</si>
  <si>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</si>
  <si>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</si>
  <si>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</si>
  <si>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</si>
  <si>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</si>
  <si>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</si>
  <si>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</si>
  <si>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</si>
  <si>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</si>
  <si>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</si>
  <si>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</si>
  <si>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</si>
  <si>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</si>
  <si>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</si>
  <si>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</si>
  <si>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</si>
  <si>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</si>
  <si>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</si>
  <si>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</si>
  <si>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</si>
  <si>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</si>
  <si>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</si>
  <si>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</si>
  <si>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</si>
  <si>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</si>
  <si>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</si>
  <si>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</si>
  <si>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</si>
  <si>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</si>
  <si>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</si>
  <si>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</si>
  <si>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</si>
  <si>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</si>
  <si>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</si>
  <si>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</si>
  <si>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</si>
  <si>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</si>
  <si>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</si>
  <si>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</si>
  <si>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</si>
  <si>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</si>
  <si>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</si>
  <si>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</si>
  <si>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</si>
  <si>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</si>
  <si>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</si>
  <si>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</si>
  <si>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</si>
  <si>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</si>
  <si>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</si>
  <si>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</si>
  <si>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</si>
  <si>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</si>
  <si>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</si>
  <si>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</si>
  <si>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</si>
  <si>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</si>
  <si>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</si>
  <si>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</si>
  <si>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</si>
  <si>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</si>
  <si>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</si>
  <si>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</si>
  <si>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</si>
  <si>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</si>
  <si>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</si>
  <si>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</si>
  <si>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</si>
  <si>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</si>
  <si>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</si>
  <si>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</si>
  <si>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</si>
  <si>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</si>
  <si>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</si>
  <si>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</si>
  <si>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</si>
  <si>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</si>
  <si>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</si>
  <si>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</si>
  <si>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</si>
  <si>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</si>
  <si>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</si>
  <si>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</si>
  <si>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</si>
  <si>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</si>
  <si>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</si>
  <si>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</si>
  <si>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</si>
  <si>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</si>
  <si>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</si>
  <si>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</si>
  <si>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</si>
  <si>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</si>
  <si>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</si>
  <si>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</si>
  <si>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</si>
  <si>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</si>
  <si>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</si>
  <si>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</si>
  <si>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</si>
  <si>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</si>
  <si>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</si>
  <si>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</si>
  <si>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</si>
  <si>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</si>
  <si>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</si>
  <si>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</si>
  <si>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</si>
  <si>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</si>
  <si>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</si>
  <si>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</si>
  <si>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</si>
  <si>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</si>
  <si>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</si>
  <si>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</si>
  <si>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</si>
  <si>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</si>
  <si>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</si>
  <si>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</si>
  <si>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</si>
  <si>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</si>
  <si>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</si>
  <si>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</si>
  <si>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</si>
  <si>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</si>
  <si>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</si>
  <si>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</si>
  <si>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</si>
  <si>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</si>
  <si>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</si>
  <si>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</si>
  <si>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</si>
  <si>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</si>
  <si>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</si>
  <si>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</si>
  <si>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</si>
  <si>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</si>
  <si>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</si>
  <si>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</si>
  <si>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</si>
  <si>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</si>
  <si>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</si>
  <si>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</si>
  <si>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</si>
  <si>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</si>
  <si>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</si>
  <si>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</si>
  <si>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</si>
  <si>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</si>
  <si>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</si>
  <si>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</si>
  <si>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</si>
  <si>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</si>
  <si>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</si>
  <si>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</si>
  <si>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</si>
  <si>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</si>
  <si>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</si>
  <si>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</si>
  <si>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</si>
  <si>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</si>
  <si>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</si>
  <si>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</si>
  <si>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</si>
  <si>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</si>
  <si>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</si>
  <si>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</si>
  <si>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</si>
  <si>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</si>
  <si>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</si>
  <si>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</si>
  <si>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</si>
  <si>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</si>
  <si>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</si>
  <si>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</si>
  <si>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</si>
  <si>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</si>
  <si>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</si>
  <si>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</si>
  <si>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</si>
  <si>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</si>
  <si>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</si>
  <si>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</si>
  <si>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</si>
  <si>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</si>
  <si>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</si>
  <si>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</si>
  <si>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</si>
  <si>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</si>
  <si>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</si>
  <si>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</si>
  <si>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</si>
  <si>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</si>
  <si>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</si>
  <si>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</si>
  <si>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</si>
  <si>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</si>
  <si>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</si>
  <si>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</si>
  <si>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</si>
  <si>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</si>
  <si>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</si>
  <si>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</si>
  <si>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</si>
  <si>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</si>
  <si>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</si>
  <si>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</si>
  <si>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</si>
  <si>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</si>
  <si>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</si>
  <si>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</si>
  <si>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</si>
  <si>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</si>
  <si>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</si>
  <si>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</si>
  <si>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</si>
  <si>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</si>
  <si>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</si>
  <si>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</si>
  <si>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</si>
  <si>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</si>
  <si>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</si>
  <si>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</si>
  <si>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</si>
  <si>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</si>
  <si>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</si>
  <si>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</si>
  <si>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</si>
  <si>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</si>
  <si>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</si>
  <si>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</si>
  <si>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</si>
  <si>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</si>
  <si>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</si>
  <si>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</si>
  <si>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</si>
  <si>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</si>
  <si>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</si>
  <si>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</si>
  <si>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</si>
  <si>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</si>
  <si>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</si>
  <si>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</si>
  <si>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</si>
  <si>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</si>
  <si>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</si>
  <si>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</si>
  <si>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</si>
  <si>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</si>
  <si>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</si>
  <si>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</si>
  <si>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</si>
  <si>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</si>
  <si>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</si>
  <si>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</si>
  <si>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</si>
  <si>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</si>
  <si>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</si>
  <si>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</si>
  <si>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</si>
  <si>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</si>
  <si>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</si>
  <si>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</si>
  <si>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</si>
  <si>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</si>
  <si>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</si>
  <si>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</si>
  <si>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</si>
  <si>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</si>
  <si>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</si>
  <si>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</si>
  <si>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</si>
  <si>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</si>
  <si>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</si>
  <si>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</si>
  <si>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</si>
  <si>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</si>
  <si>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</si>
  <si>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</si>
  <si>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</si>
  <si>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</si>
  <si>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</si>
  <si>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</si>
  <si>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</si>
  <si>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</si>
  <si>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</si>
  <si>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</si>
  <si>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</si>
  <si>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</si>
  <si>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</si>
  <si>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</si>
  <si>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</si>
  <si>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</si>
  <si>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</si>
  <si>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</si>
  <si>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</si>
  <si>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</si>
  <si>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</si>
  <si>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</si>
  <si>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</si>
  <si>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</si>
  <si>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</si>
  <si>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</si>
  <si>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</si>
  <si>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</si>
  <si>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</si>
  <si>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</si>
  <si>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</si>
  <si>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</si>
  <si>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</si>
  <si>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</si>
  <si>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</si>
  <si>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</si>
  <si>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</si>
  <si>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</si>
  <si>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</si>
  <si>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</si>
  <si>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</si>
  <si>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</si>
  <si>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</si>
  <si>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</si>
  <si>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</si>
  <si>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</si>
  <si>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</si>
  <si>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</si>
  <si>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</si>
  <si>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</si>
  <si>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</si>
  <si>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</si>
  <si>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</si>
  <si>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</si>
  <si>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</si>
  <si>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</si>
  <si>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</si>
  <si>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</si>
  <si>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</si>
  <si>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</si>
  <si>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</si>
  <si>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</si>
  <si>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</si>
  <si>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</si>
  <si>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</si>
  <si>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</si>
  <si>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</si>
  <si>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</si>
  <si>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</si>
  <si>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</si>
  <si>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</si>
  <si>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</si>
  <si>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</si>
  <si>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</si>
  <si>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</si>
  <si>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</si>
  <si>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</si>
  <si>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</si>
  <si>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</si>
  <si>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</si>
  <si>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</si>
  <si>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</si>
  <si>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</si>
  <si>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</si>
  <si>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</si>
  <si>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</si>
  <si>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</si>
  <si>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</si>
  <si>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</si>
  <si>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</si>
  <si>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</si>
  <si>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</si>
  <si>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</si>
  <si>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</si>
  <si>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</si>
  <si>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</si>
  <si>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</si>
  <si>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</si>
  <si>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</si>
  <si>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</si>
  <si>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</si>
  <si>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</si>
  <si>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</si>
  <si>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</si>
  <si>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</si>
  <si>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</si>
  <si>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</si>
  <si>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</si>
  <si>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</si>
  <si>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</si>
  <si>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</si>
  <si>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</si>
  <si>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</si>
  <si>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</si>
  <si>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</si>
  <si>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</si>
  <si>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</si>
  <si>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</si>
  <si>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</si>
  <si>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</si>
  <si>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</si>
  <si>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</si>
  <si>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</si>
  <si>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</si>
  <si>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</si>
  <si>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</si>
  <si>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</si>
  <si>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</si>
  <si>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</si>
  <si>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</si>
  <si>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</si>
  <si>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</si>
  <si>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</si>
  <si>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</si>
  <si>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</si>
  <si>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</si>
  <si>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</si>
  <si>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</si>
  <si>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</si>
  <si>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</si>
  <si>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</si>
  <si>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</si>
  <si>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</si>
  <si>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</si>
  <si>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</si>
  <si>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</si>
  <si>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</si>
  <si>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</si>
  <si>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</si>
  <si>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</si>
  <si>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</si>
  <si>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</si>
  <si>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</si>
  <si>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</si>
  <si>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</si>
  <si>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</si>
  <si>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</si>
  <si>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</si>
  <si>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</si>
  <si>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</si>
  <si>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</si>
  <si>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</si>
  <si>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</si>
  <si>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</si>
  <si>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</si>
  <si>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</si>
  <si>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</si>
  <si>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</si>
  <si>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</si>
  <si>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</si>
  <si>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</si>
  <si>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</si>
  <si>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</si>
  <si>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</si>
  <si>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</si>
  <si>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</si>
  <si>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</si>
  <si>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</si>
  <si>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</si>
  <si>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</si>
  <si>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</si>
  <si>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</si>
  <si>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</si>
  <si>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</si>
  <si>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</si>
  <si>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</si>
  <si>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</si>
  <si>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</si>
  <si>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</si>
  <si>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</si>
  <si>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</si>
  <si>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</si>
  <si>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</si>
  <si>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</si>
  <si>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</si>
  <si>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</si>
  <si>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</si>
  <si>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</si>
  <si>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</si>
  <si>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</si>
  <si>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</si>
  <si>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</si>
  <si>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</si>
  <si>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</si>
  <si>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</si>
  <si>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</si>
  <si>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</si>
  <si>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</si>
  <si>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</si>
  <si>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</si>
  <si>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</si>
  <si>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</si>
  <si>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</si>
  <si>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</si>
  <si>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</si>
  <si>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</si>
  <si>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</si>
  <si>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</si>
  <si>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</si>
  <si>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</si>
  <si>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</si>
  <si>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</si>
  <si>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</si>
  <si>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</si>
  <si>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</si>
  <si>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</si>
  <si>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</si>
  <si>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</si>
  <si>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</si>
  <si>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</si>
  <si>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</si>
  <si>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</si>
  <si>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</si>
  <si>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</si>
  <si>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</si>
  <si>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</si>
  <si>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</si>
  <si>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</si>
  <si>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</si>
  <si>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</si>
  <si>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</si>
  <si>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</si>
  <si>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</si>
  <si>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</si>
  <si>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</si>
  <si>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</si>
  <si>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</si>
  <si>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</si>
  <si>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</si>
  <si>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</si>
  <si>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</si>
  <si>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</si>
  <si>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</si>
  <si>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</si>
  <si>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</si>
  <si>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</si>
  <si>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</si>
  <si>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</si>
  <si>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</si>
  <si>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</si>
  <si>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</si>
  <si>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</si>
  <si>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</si>
  <si>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</si>
  <si>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</si>
  <si>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</si>
  <si>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</si>
  <si>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</si>
  <si>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</si>
  <si>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</si>
  <si>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</si>
  <si>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</si>
  <si>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</si>
  <si>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</si>
  <si>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</si>
  <si>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</si>
  <si>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</si>
  <si>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</si>
  <si>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</si>
  <si>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</si>
  <si>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</si>
  <si>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</si>
  <si>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</si>
  <si>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</si>
  <si>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</si>
  <si>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</si>
  <si>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</si>
  <si>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</si>
  <si>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</si>
  <si>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</si>
  <si>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</si>
  <si>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</si>
  <si>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</si>
  <si>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</si>
  <si>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</si>
  <si>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</si>
  <si>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</si>
  <si>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</si>
  <si>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</si>
  <si>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</si>
  <si>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</si>
  <si>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</si>
  <si>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</si>
  <si>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</si>
  <si>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</si>
  <si>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</si>
  <si>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</si>
  <si>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</si>
  <si>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</si>
  <si>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</si>
  <si>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</si>
  <si>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</si>
  <si>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</si>
  <si>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</si>
  <si>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</si>
  <si>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</si>
  <si>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</si>
  <si>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</si>
  <si>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</si>
  <si>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</si>
  <si>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</si>
  <si>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</si>
  <si>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</si>
  <si>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</si>
  <si>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</si>
  <si>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</si>
  <si>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</si>
  <si>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</si>
  <si>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</si>
  <si>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</si>
  <si>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</si>
  <si>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</si>
  <si>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</si>
  <si>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</si>
  <si>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</si>
  <si>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</si>
  <si>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</si>
  <si>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</si>
  <si>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</si>
  <si>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</si>
  <si>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</si>
  <si>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</si>
  <si>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</si>
  <si>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</si>
  <si>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</si>
  <si>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</si>
  <si>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</si>
  <si>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</si>
  <si>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</si>
  <si>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</si>
  <si>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</si>
  <si>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</si>
  <si>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</si>
  <si>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</si>
  <si>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</si>
  <si>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</si>
  <si>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</si>
  <si>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</si>
  <si>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</si>
  <si>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</si>
  <si>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</si>
  <si>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</si>
  <si>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</si>
  <si>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</si>
  <si>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</si>
  <si>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</si>
  <si>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</si>
  <si>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</si>
  <si>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</si>
  <si>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</si>
  <si>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</si>
  <si>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</si>
  <si>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</si>
  <si>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</si>
  <si>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</si>
  <si>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</si>
  <si>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</si>
  <si>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</si>
  <si>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</si>
  <si>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</si>
  <si>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</si>
  <si>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</si>
  <si>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</si>
  <si>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</si>
  <si>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</si>
  <si>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</si>
  <si>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</si>
  <si>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</si>
  <si>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</si>
  <si>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</si>
  <si>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</si>
  <si>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</si>
  <si>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</si>
  <si>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</si>
  <si>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</si>
  <si>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</si>
  <si>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</si>
  <si>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</si>
  <si>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</si>
  <si>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</si>
  <si>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</si>
  <si>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</si>
  <si>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</si>
  <si>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</si>
  <si>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</si>
  <si>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</si>
  <si>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</si>
  <si>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</si>
  <si>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</si>
  <si>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</si>
  <si>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</si>
  <si>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</si>
  <si>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</si>
  <si>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</si>
  <si>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</si>
  <si>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</si>
  <si>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</si>
  <si>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</si>
  <si>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</si>
  <si>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</si>
  <si>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</si>
  <si>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</si>
  <si>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</si>
  <si>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</si>
  <si>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</si>
  <si>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</si>
  <si>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</si>
  <si>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</si>
  <si>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</si>
  <si>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</si>
  <si>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</si>
  <si>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</si>
  <si>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</si>
  <si>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</si>
  <si>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</si>
  <si>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</si>
  <si>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</si>
  <si>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</si>
  <si>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</si>
  <si>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</si>
  <si>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</si>
  <si>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</si>
  <si>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</si>
  <si>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</si>
  <si>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</si>
  <si>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</si>
  <si>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</si>
  <si>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</si>
  <si>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</si>
  <si>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</si>
  <si>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</si>
  <si>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</si>
  <si>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</si>
  <si>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</si>
  <si>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</si>
  <si>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</si>
  <si>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</si>
  <si>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</si>
  <si>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</si>
  <si>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</si>
  <si>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</si>
  <si>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</si>
  <si>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</si>
  <si>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</si>
  <si>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</si>
  <si>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</si>
  <si>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</si>
  <si>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</si>
  <si>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</si>
  <si>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</si>
  <si>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</si>
  <si>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</si>
  <si>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</si>
  <si>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</si>
  <si>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</si>
  <si>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</si>
  <si>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</si>
  <si>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</si>
  <si>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</si>
  <si>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</si>
  <si>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</si>
  <si>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</si>
  <si>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</si>
  <si>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</si>
  <si>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</si>
  <si>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</si>
  <si>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</si>
  <si>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</si>
  <si>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</si>
  <si>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</si>
  <si>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</si>
  <si>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</si>
  <si>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</si>
  <si>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</si>
  <si>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</si>
  <si>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</si>
  <si>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</si>
  <si>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</si>
  <si>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</si>
  <si>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</si>
  <si>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</si>
  <si>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</si>
  <si>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</si>
  <si>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</si>
  <si>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</si>
  <si>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</si>
  <si>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</si>
  <si>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</si>
  <si>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</si>
  <si>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</si>
  <si>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</si>
  <si>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</si>
  <si>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</si>
  <si>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</si>
  <si>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</si>
  <si>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</si>
  <si>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</si>
  <si>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</si>
  <si>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</si>
  <si>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</si>
  <si>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</si>
  <si>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</si>
  <si>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</si>
  <si>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</si>
  <si>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</si>
  <si>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</si>
  <si>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</si>
  <si>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</si>
  <si>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</si>
  <si>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</si>
  <si>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</si>
  <si>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</si>
  <si>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</si>
  <si>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</si>
  <si>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</si>
  <si>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</si>
  <si>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</si>
  <si>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</si>
  <si>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</si>
  <si>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</si>
  <si>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</si>
  <si>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</si>
  <si>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</si>
  <si>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</si>
  <si>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</si>
  <si>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</si>
  <si>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</si>
  <si>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</si>
  <si>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</si>
  <si>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</si>
  <si>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</si>
  <si>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</si>
  <si>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</si>
  <si>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</si>
  <si>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</si>
  <si>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</si>
  <si>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</si>
  <si>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</si>
  <si>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</si>
  <si>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</si>
  <si>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</si>
  <si>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</si>
  <si>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</si>
  <si>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</si>
  <si>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</si>
  <si>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</si>
  <si>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</si>
  <si>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</si>
  <si>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</si>
  <si>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</si>
  <si>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</si>
  <si>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</si>
  <si>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</si>
  <si>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</si>
  <si>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</si>
  <si>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</si>
  <si>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</si>
  <si>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</si>
  <si>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</si>
  <si>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</si>
  <si>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</si>
  <si>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</si>
  <si>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</si>
  <si>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</si>
  <si>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</si>
  <si>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</si>
  <si>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</si>
  <si>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</si>
  <si>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</si>
  <si>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</si>
  <si>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</si>
  <si>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</si>
  <si>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</si>
  <si>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</si>
  <si>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</si>
  <si>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</si>
  <si>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</si>
  <si>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</si>
  <si>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</si>
  <si>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</si>
  <si>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</si>
  <si>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</si>
  <si>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</si>
  <si>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</si>
  <si>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</si>
  <si>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</si>
  <si>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</si>
  <si>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</si>
  <si>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</si>
  <si>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</si>
  <si>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</si>
  <si>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</si>
  <si>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</si>
  <si>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</si>
  <si>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</si>
  <si>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</si>
  <si>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</si>
  <si>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</si>
  <si>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</si>
  <si>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</si>
  <si>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</si>
  <si>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</si>
  <si>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</si>
  <si>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</si>
  <si>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</si>
  <si>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</si>
  <si>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</si>
  <si>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</si>
  <si>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</si>
  <si>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</si>
  <si>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</si>
  <si>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</si>
  <si>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</si>
  <si>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</si>
  <si>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</si>
  <si>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</si>
  <si>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</si>
  <si>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</si>
  <si>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</si>
  <si>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</si>
  <si>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</si>
  <si>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</si>
  <si>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</si>
  <si>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</si>
  <si>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</si>
  <si>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</si>
  <si>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</si>
  <si>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</si>
  <si>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</si>
  <si>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</si>
  <si>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</si>
  <si>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</si>
  <si>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</si>
  <si>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</si>
  <si>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</si>
  <si>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</si>
  <si>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</si>
  <si>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</si>
  <si>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</si>
  <si>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</si>
  <si>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</si>
  <si>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</si>
  <si>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</si>
  <si>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</si>
  <si>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</si>
  <si>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</si>
  <si>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</si>
  <si>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</si>
  <si>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</si>
  <si>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</si>
  <si>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</si>
  <si>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</si>
  <si>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</si>
  <si>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</si>
  <si>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</si>
  <si>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</si>
  <si>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</si>
  <si>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</si>
  <si>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</si>
  <si>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</si>
  <si>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</si>
  <si>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</si>
  <si>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</si>
  <si>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</si>
  <si>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</si>
  <si>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</si>
  <si>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</si>
  <si>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</si>
  <si>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</si>
  <si>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</si>
  <si>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</si>
  <si>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</si>
  <si>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</si>
  <si>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</si>
  <si>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</si>
  <si>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</si>
  <si>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</si>
  <si>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</si>
  <si>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</si>
  <si>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</si>
  <si>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</si>
  <si>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</si>
  <si>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</si>
  <si>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</si>
  <si>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</si>
  <si>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</si>
  <si>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</si>
  <si>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</si>
  <si>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</si>
  <si>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</si>
  <si>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</si>
  <si>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</si>
  <si>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</si>
  <si>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</si>
  <si>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</si>
  <si>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</si>
  <si>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</si>
  <si>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</si>
  <si>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</si>
  <si>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</si>
  <si>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</si>
  <si>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</si>
  <si>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</si>
  <si>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</si>
  <si>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</si>
  <si>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</si>
  <si>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</si>
  <si>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</si>
  <si>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</si>
  <si>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</si>
  <si>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</si>
  <si>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</si>
  <si>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</si>
  <si>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</si>
  <si>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</si>
  <si>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</si>
  <si>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</si>
  <si>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</si>
  <si>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</si>
  <si>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</si>
  <si>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</si>
  <si>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</si>
  <si>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</si>
  <si>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</si>
  <si>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</si>
  <si>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</si>
  <si>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</si>
  <si>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</si>
  <si>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</si>
  <si>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</si>
  <si>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</si>
  <si>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</si>
  <si>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</si>
  <si>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</si>
  <si>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</si>
  <si>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</si>
  <si>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</si>
  <si>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</si>
  <si>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</si>
  <si>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</si>
  <si>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</si>
  <si>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</si>
  <si>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</si>
  <si>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</si>
  <si>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</si>
  <si>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</si>
  <si>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</si>
  <si>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</si>
  <si>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</si>
  <si>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</si>
  <si>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</si>
  <si>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</si>
  <si>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</si>
  <si>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</si>
  <si>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</si>
  <si>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</si>
  <si>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</si>
  <si>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</si>
  <si>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</si>
  <si>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</si>
  <si>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</si>
  <si>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</si>
  <si>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</si>
  <si>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</si>
  <si>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</si>
  <si>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</si>
  <si>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</si>
  <si>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</si>
  <si>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</si>
  <si>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</si>
  <si>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</si>
  <si>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</si>
  <si>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</si>
  <si>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</si>
  <si>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</si>
  <si>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</si>
  <si>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</si>
  <si>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</si>
  <si>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</si>
  <si>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</si>
  <si>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</si>
  <si>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</si>
  <si>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</si>
  <si>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</si>
  <si>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</si>
  <si>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</si>
  <si>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</si>
  <si>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</si>
  <si>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</si>
  <si>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</si>
  <si>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</si>
  <si>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</si>
  <si>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</si>
  <si>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</si>
  <si>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</si>
  <si>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</si>
  <si>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</si>
  <si>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</si>
  <si>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</si>
  <si>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</si>
  <si>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</si>
  <si>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</si>
  <si>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</si>
  <si>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</si>
  <si>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</si>
  <si>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</si>
  <si>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</si>
  <si>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</si>
  <si>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</si>
  <si>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</si>
  <si>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</si>
  <si>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</si>
  <si>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</si>
  <si>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</si>
  <si>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</si>
  <si>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</si>
  <si>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</si>
  <si>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</si>
  <si>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</si>
  <si>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</si>
  <si>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</si>
  <si>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</si>
  <si>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</si>
  <si>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</si>
  <si>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</si>
  <si>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</si>
  <si>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</si>
  <si>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</si>
  <si>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</si>
  <si>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</si>
  <si>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</si>
  <si>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</si>
  <si>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</si>
  <si>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</si>
  <si>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</si>
  <si>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</si>
  <si>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</si>
  <si>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</si>
  <si>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</si>
  <si>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</si>
  <si>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</si>
  <si>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</si>
  <si>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</si>
  <si>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</si>
  <si>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</si>
  <si>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</si>
  <si>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</si>
  <si>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</si>
  <si>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</si>
  <si>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</si>
  <si>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</si>
  <si>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</si>
  <si>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</si>
  <si>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</si>
  <si>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</si>
  <si>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</si>
  <si>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</si>
  <si>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</si>
  <si>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</si>
  <si>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</si>
  <si>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</si>
  <si>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</si>
  <si>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</si>
  <si>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</si>
  <si>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</si>
  <si>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</si>
  <si>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</si>
  <si>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</si>
  <si>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</si>
  <si>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</si>
  <si>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</si>
  <si>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</si>
  <si>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</si>
  <si>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</si>
  <si>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</si>
  <si>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</si>
  <si>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</si>
  <si>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</si>
  <si>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</si>
  <si>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</si>
  <si>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</si>
  <si>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</si>
  <si>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</si>
  <si>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</si>
  <si>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</si>
  <si>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</si>
  <si>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</si>
  <si>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</si>
  <si>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</si>
  <si>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</si>
  <si>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</si>
  <si>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</si>
  <si>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</si>
  <si>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</si>
  <si>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</si>
  <si>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</si>
  <si>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</si>
  <si>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</si>
  <si>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</si>
  <si>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</si>
  <si>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</si>
  <si>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</si>
  <si>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</si>
  <si>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</si>
  <si>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</si>
  <si>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</si>
  <si>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</si>
  <si>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</si>
  <si>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</si>
  <si>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</si>
  <si>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</si>
  <si>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</si>
  <si>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</si>
  <si>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</si>
  <si>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</si>
  <si>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</si>
  <si>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</si>
  <si>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</si>
  <si>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</si>
  <si>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</si>
  <si>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</si>
  <si>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</si>
  <si>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</si>
  <si>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</si>
  <si>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</si>
  <si>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</si>
  <si>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</si>
  <si>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</si>
  <si>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</si>
  <si>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</si>
  <si>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</si>
  <si>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</si>
  <si>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</si>
  <si>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</si>
  <si>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</si>
  <si>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</si>
  <si>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</si>
  <si>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</si>
  <si>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</si>
  <si>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</si>
  <si>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</si>
  <si>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</si>
  <si>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</si>
  <si>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</si>
  <si>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</si>
  <si>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</si>
  <si>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</si>
  <si>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</si>
  <si>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</si>
  <si>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</si>
  <si>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</si>
  <si>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</si>
  <si>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</si>
  <si>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</si>
  <si>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</si>
  <si>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</si>
  <si>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</si>
  <si>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</si>
  <si>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</si>
  <si>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</si>
  <si>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</si>
  <si>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</si>
  <si>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</si>
  <si>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</si>
  <si>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</si>
  <si>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</si>
  <si>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</si>
  <si>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</si>
  <si>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</si>
  <si>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</si>
  <si>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</si>
  <si>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</si>
  <si>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</si>
  <si>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</si>
  <si>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</si>
  <si>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</si>
  <si>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</si>
  <si>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</si>
  <si>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</si>
  <si>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</si>
  <si>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</si>
  <si>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</si>
  <si>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</si>
  <si>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</si>
  <si>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</si>
  <si>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</si>
  <si>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</si>
  <si>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</si>
  <si>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</si>
  <si>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</si>
  <si>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</si>
  <si>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</si>
  <si>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</si>
  <si>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</si>
  <si>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</si>
  <si>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</si>
  <si>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</si>
  <si>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</si>
  <si>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</si>
  <si>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</si>
  <si>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</si>
  <si>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</si>
  <si>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</si>
  <si>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</si>
  <si>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</si>
  <si>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</si>
  <si>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</si>
  <si>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</si>
  <si>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</si>
  <si>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</si>
  <si>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</si>
  <si>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</si>
  <si>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</si>
  <si>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</si>
  <si>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</si>
  <si>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</si>
  <si>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</si>
  <si>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</si>
  <si>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</si>
  <si>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</si>
  <si>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</si>
  <si>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</si>
  <si>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</si>
  <si>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</si>
  <si>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</si>
  <si>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</si>
  <si>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</si>
  <si>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</si>
  <si>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</si>
  <si>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</si>
  <si>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</si>
  <si>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</si>
  <si>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</si>
  <si>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</si>
  <si>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</si>
  <si>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</si>
  <si>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</si>
  <si>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</si>
  <si>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</si>
  <si>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</si>
  <si>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</si>
  <si>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</si>
  <si>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</si>
  <si>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</si>
  <si>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</si>
  <si>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</si>
  <si>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</si>
  <si>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</si>
  <si>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</si>
  <si>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</si>
  <si>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</si>
  <si>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</si>
  <si>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</si>
  <si>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</si>
  <si>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</si>
  <si>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</si>
  <si>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</si>
  <si>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</si>
  <si>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</si>
  <si>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</si>
  <si>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</si>
  <si>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</si>
  <si>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</si>
  <si>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</si>
  <si>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</si>
  <si>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</si>
  <si>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</si>
  <si>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</si>
  <si>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</si>
  <si>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</si>
  <si>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</si>
  <si>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</si>
  <si>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</si>
  <si>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</si>
  <si>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</si>
  <si>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</si>
  <si>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</si>
  <si>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</si>
  <si>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</si>
  <si>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</si>
  <si>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</si>
  <si>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</si>
  <si>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</si>
  <si>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</si>
  <si>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</si>
  <si>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</si>
  <si>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</si>
  <si>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</si>
  <si>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</si>
  <si>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</si>
  <si>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</si>
  <si>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</si>
  <si>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</si>
  <si>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</si>
  <si>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</si>
  <si>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</si>
  <si>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</si>
  <si>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</si>
  <si>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</si>
  <si>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</si>
  <si>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</si>
  <si>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</si>
  <si>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</si>
  <si>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</si>
  <si>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</si>
  <si>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</si>
  <si>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</si>
  <si>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</si>
  <si>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</si>
  <si>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</si>
  <si>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</si>
  <si>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</si>
  <si>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</si>
  <si>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</si>
  <si>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</si>
  <si>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</si>
  <si>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</si>
  <si>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</si>
  <si>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</si>
  <si>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</si>
  <si>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</si>
  <si>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</si>
  <si>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</si>
  <si>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</si>
  <si>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</si>
  <si>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</si>
  <si>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</si>
  <si>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</si>
  <si>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</si>
  <si>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</si>
  <si>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</si>
  <si>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</si>
  <si>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</si>
  <si>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</si>
  <si>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</si>
  <si>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</si>
  <si>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</si>
  <si>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</si>
  <si>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</si>
  <si>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</si>
  <si>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</si>
  <si>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</si>
  <si>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</si>
  <si>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</si>
  <si>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</si>
  <si>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</si>
  <si>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</si>
  <si>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</si>
  <si>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</si>
  <si>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</si>
  <si>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</si>
  <si>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</si>
  <si>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</si>
  <si>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</si>
  <si>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</si>
  <si>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</si>
  <si>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</si>
  <si>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</si>
  <si>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</si>
  <si>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</si>
  <si>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</si>
  <si>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</si>
  <si>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</si>
  <si>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</si>
  <si>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</si>
  <si>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</si>
  <si>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</si>
  <si>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</si>
  <si>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</si>
  <si>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</si>
  <si>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</si>
  <si>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</si>
  <si>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</si>
  <si>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</si>
  <si>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</si>
  <si>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</si>
  <si>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</si>
  <si>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</si>
  <si>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</si>
  <si>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</si>
  <si>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</si>
  <si>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</si>
  <si>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</si>
  <si>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</si>
  <si>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</si>
  <si>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</si>
  <si>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</si>
  <si>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</si>
  <si>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</si>
  <si>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</si>
  <si>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</si>
  <si>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</si>
  <si>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</si>
  <si>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</si>
  <si>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</si>
  <si>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</si>
  <si>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</si>
  <si>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</si>
  <si>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</si>
  <si>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</si>
  <si>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</si>
  <si>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</si>
  <si>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</si>
  <si>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</si>
  <si>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</si>
  <si>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</si>
  <si>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</si>
  <si>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</si>
  <si>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</si>
  <si>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</si>
  <si>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</si>
  <si>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</si>
  <si>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</si>
  <si>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</si>
  <si>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</si>
  <si>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</si>
  <si>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</si>
  <si>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</si>
  <si>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</si>
  <si>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</si>
  <si>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</si>
  <si>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</si>
  <si>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</si>
  <si>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</si>
  <si>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</si>
  <si>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</si>
  <si>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</si>
  <si>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</si>
  <si>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</si>
  <si>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</si>
  <si>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</si>
  <si>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</si>
  <si>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</si>
  <si>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</si>
  <si>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</si>
  <si>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</si>
  <si>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</si>
  <si>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</si>
  <si>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</si>
  <si>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</si>
  <si>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</si>
  <si>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</si>
  <si>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</si>
  <si>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</si>
  <si>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</si>
  <si>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</si>
  <si>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</si>
  <si>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</si>
  <si>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</si>
  <si>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</si>
  <si>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</si>
  <si>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</si>
  <si>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</si>
  <si>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</si>
  <si>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</si>
  <si>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</si>
  <si>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</si>
  <si>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</si>
  <si>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</si>
  <si>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</si>
  <si>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</si>
  <si>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</si>
  <si>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</si>
  <si>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</si>
  <si>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</si>
  <si>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</si>
  <si>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</si>
  <si>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</si>
  <si>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</si>
  <si>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</si>
  <si>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</si>
  <si>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</si>
  <si>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</si>
  <si>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</si>
  <si>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</si>
  <si>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</si>
  <si>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</si>
  <si>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</si>
  <si>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</si>
  <si>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</si>
  <si>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</si>
  <si>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</si>
  <si>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</si>
  <si>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</si>
  <si>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</si>
  <si>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</si>
  <si>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</si>
  <si>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</si>
  <si>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</si>
  <si>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</si>
  <si>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</si>
  <si>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</si>
  <si>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</si>
  <si>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</si>
  <si>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</si>
  <si>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</si>
  <si>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</si>
  <si>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</si>
  <si>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</si>
  <si>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</si>
  <si>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</si>
  <si>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</si>
  <si>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</si>
  <si>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</si>
  <si>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</si>
  <si>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</si>
  <si>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</si>
  <si>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</si>
  <si>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</si>
  <si>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</si>
  <si>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</si>
  <si>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</si>
  <si>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</si>
  <si>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</si>
  <si>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</si>
  <si>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</si>
  <si>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</si>
  <si>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</si>
  <si>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</si>
  <si>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</si>
  <si>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</si>
  <si>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</si>
  <si>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</si>
  <si>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</si>
  <si>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</si>
  <si>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</si>
  <si>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</si>
  <si>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</si>
  <si>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</si>
  <si>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</si>
  <si>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</si>
  <si>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</si>
  <si>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</si>
  <si>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</si>
  <si>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</si>
  <si>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</si>
  <si>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</si>
  <si>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</si>
  <si>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</si>
  <si>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</si>
  <si>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</si>
  <si>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</si>
  <si>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</si>
  <si>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</si>
  <si>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</si>
  <si>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</si>
  <si>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</si>
  <si>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</si>
  <si>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</si>
  <si>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</si>
  <si>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</si>
  <si>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</si>
  <si>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</si>
  <si>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</si>
  <si>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</si>
  <si>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</si>
  <si>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</si>
  <si>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</si>
  <si>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</si>
  <si>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</si>
  <si>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</si>
  <si>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</si>
  <si>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</si>
  <si>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</si>
  <si>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</si>
  <si>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</si>
  <si>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</si>
  <si>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</si>
  <si>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</si>
  <si>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</si>
  <si>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</si>
  <si>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</si>
  <si>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</si>
  <si>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</si>
  <si>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</si>
  <si>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</si>
  <si>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</si>
  <si>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</si>
  <si>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</si>
  <si>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</si>
  <si>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</si>
  <si>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</si>
  <si>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</si>
  <si>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</si>
  <si>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</si>
  <si>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</si>
  <si>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</si>
  <si>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</si>
  <si>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</si>
  <si>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</si>
  <si>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</si>
  <si>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</si>
  <si>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</si>
  <si>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</si>
  <si>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</si>
  <si>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</si>
  <si>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</si>
  <si>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</si>
  <si>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</si>
  <si>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</si>
  <si>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</si>
  <si>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</si>
  <si>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</si>
  <si>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</si>
  <si>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</si>
  <si>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</si>
  <si>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</si>
  <si>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</si>
  <si>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</si>
  <si>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</si>
  <si>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</si>
  <si>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</si>
  <si>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</si>
  <si>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</si>
  <si>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</si>
  <si>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</si>
  <si>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</si>
  <si>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</si>
  <si>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</si>
  <si>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</si>
  <si>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</si>
  <si>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</si>
  <si>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</si>
  <si>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</si>
  <si>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</si>
  <si>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</si>
  <si>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</si>
  <si>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</si>
  <si>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</si>
  <si>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</si>
  <si>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</si>
  <si>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</si>
  <si>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</si>
  <si>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</si>
  <si>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</si>
  <si>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</si>
  <si>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</si>
  <si>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</si>
  <si>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</si>
  <si>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</si>
  <si>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</si>
  <si>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</si>
  <si>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</si>
  <si>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</si>
  <si>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</si>
  <si>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</si>
  <si>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</si>
  <si>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</si>
  <si>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</si>
  <si>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</si>
  <si>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</si>
  <si>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</si>
  <si>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</si>
  <si>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</si>
  <si>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</si>
  <si>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</si>
  <si>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</si>
  <si>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</si>
  <si>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</si>
  <si>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</si>
  <si>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</si>
  <si>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</si>
  <si>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</si>
  <si>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</si>
  <si>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</si>
  <si>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</si>
  <si>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</si>
  <si>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</si>
  <si>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</si>
  <si>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</si>
  <si>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</si>
  <si>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</si>
  <si>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</si>
  <si>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</si>
  <si>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</si>
  <si>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</si>
  <si>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</si>
  <si>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</si>
  <si>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</si>
  <si>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</si>
  <si>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</si>
  <si>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</si>
  <si>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</si>
  <si>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</si>
  <si>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</si>
  <si>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</si>
  <si>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</si>
  <si>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</si>
  <si>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</si>
  <si>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</si>
  <si>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</si>
  <si>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</si>
  <si>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</si>
  <si>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</si>
  <si>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</si>
  <si>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</si>
  <si>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</si>
  <si>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</si>
  <si>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</si>
  <si>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</si>
  <si>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</si>
  <si>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</si>
  <si>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</si>
  <si>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</si>
  <si>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</si>
  <si>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</si>
  <si>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</si>
  <si>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</si>
  <si>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</si>
  <si>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</si>
  <si>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</si>
  <si>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</si>
  <si>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</si>
  <si>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</si>
  <si>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</si>
  <si>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</si>
  <si>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</si>
  <si>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</si>
  <si>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</si>
  <si>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</si>
  <si>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</si>
  <si>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</si>
  <si>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</si>
  <si>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</si>
  <si>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</si>
  <si>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</si>
  <si>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</si>
  <si>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</si>
  <si>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</si>
  <si>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</si>
  <si>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</si>
  <si>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</si>
  <si>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</si>
  <si>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</si>
  <si>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</si>
  <si>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</si>
  <si>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</si>
  <si>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</si>
  <si>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</si>
  <si>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</si>
  <si>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</si>
  <si>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</si>
  <si>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</si>
  <si>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</si>
  <si>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</si>
  <si>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</si>
  <si>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</si>
  <si>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</si>
  <si>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</si>
  <si>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</si>
  <si>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</si>
  <si>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</si>
  <si>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</si>
  <si>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</si>
  <si>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</si>
  <si>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</si>
  <si>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</si>
  <si>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</si>
  <si>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</si>
  <si>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</si>
  <si>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</si>
  <si>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</si>
  <si>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</si>
  <si>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</si>
  <si>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</si>
  <si>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</si>
  <si>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</si>
  <si>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</si>
  <si>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</si>
  <si>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</si>
  <si>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</si>
  <si>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</si>
  <si>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</si>
  <si>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</si>
  <si>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</si>
  <si>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</si>
  <si>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</si>
  <si>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</si>
  <si>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</si>
  <si>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</si>
  <si>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</si>
  <si>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</si>
  <si>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</si>
  <si>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</si>
  <si>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</si>
  <si>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</si>
  <si>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</si>
  <si>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</si>
  <si>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</si>
  <si>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</si>
  <si>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</si>
  <si>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</si>
  <si>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</si>
  <si>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</si>
  <si>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</si>
  <si>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</si>
  <si>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</si>
  <si>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</si>
  <si>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</si>
  <si>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</si>
  <si>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</si>
  <si>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</si>
  <si>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</si>
  <si>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</si>
  <si>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</si>
  <si>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</si>
  <si>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</si>
  <si>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</si>
  <si>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</si>
  <si>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</si>
  <si>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</si>
  <si>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</si>
  <si>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</si>
  <si>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</si>
  <si>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</si>
  <si>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</si>
  <si>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</si>
  <si>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</si>
  <si>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</si>
  <si>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</si>
  <si>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</si>
  <si>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</si>
  <si>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</si>
  <si>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</si>
  <si>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</si>
  <si>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</si>
  <si>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</si>
  <si>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</si>
  <si>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</si>
  <si>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</si>
  <si>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</si>
  <si>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</si>
  <si>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</si>
  <si>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</si>
  <si>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</si>
  <si>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</si>
  <si>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</si>
  <si>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</si>
  <si>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</si>
  <si>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</si>
  <si>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</si>
  <si>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</si>
  <si>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</si>
  <si>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</si>
  <si>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</si>
  <si>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</si>
  <si>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</si>
  <si>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</si>
  <si>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</si>
  <si>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</si>
  <si>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</si>
  <si>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</si>
  <si>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</si>
  <si>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</si>
  <si>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</si>
  <si>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</si>
  <si>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</si>
  <si>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</si>
  <si>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</si>
  <si>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</si>
  <si>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</si>
  <si>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</si>
  <si>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</si>
  <si>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</si>
  <si>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</si>
  <si>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</si>
  <si>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</si>
  <si>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</si>
  <si>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</si>
  <si>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</si>
  <si>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</si>
  <si>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</si>
  <si>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</si>
  <si>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</si>
  <si>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</si>
  <si>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</si>
  <si>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</si>
  <si>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</si>
  <si>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</si>
  <si>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</si>
  <si>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</si>
  <si>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</si>
  <si>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</si>
  <si>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</si>
  <si>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</si>
  <si>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</si>
  <si>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</si>
  <si>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</si>
  <si>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</si>
  <si>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</si>
  <si>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</si>
  <si>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</si>
  <si>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</si>
  <si>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</si>
  <si>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</si>
  <si>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</si>
  <si>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</si>
  <si>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</si>
  <si>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</si>
  <si>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</si>
  <si>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</si>
  <si>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</si>
  <si>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</si>
  <si>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</si>
  <si>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</si>
  <si>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</si>
  <si>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</si>
  <si>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</si>
  <si>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</si>
  <si>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</si>
  <si>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</si>
  <si>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</si>
  <si>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</si>
  <si>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</si>
  <si>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</si>
  <si>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</si>
  <si>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</si>
  <si>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</si>
  <si>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</si>
  <si>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</si>
  <si>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</si>
  <si>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</si>
  <si>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</si>
  <si>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</si>
  <si>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</si>
  <si>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</si>
  <si>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</si>
  <si>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</si>
  <si>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</si>
  <si>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</si>
  <si>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</si>
  <si>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</si>
  <si>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</si>
  <si>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</si>
  <si>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</si>
  <si>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</si>
  <si>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</si>
  <si>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</si>
  <si>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</si>
  <si>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</si>
  <si>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</si>
  <si>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</si>
  <si>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</si>
  <si>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</si>
  <si>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</si>
  <si>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</si>
  <si>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</si>
  <si>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</si>
  <si>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</si>
  <si>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</si>
  <si>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</si>
  <si>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</si>
  <si>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</si>
  <si>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</si>
  <si>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</si>
  <si>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</si>
  <si>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</si>
  <si>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</si>
  <si>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</si>
  <si>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</si>
  <si>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</si>
  <si>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</si>
  <si>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</si>
  <si>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</si>
  <si>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</si>
  <si>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</si>
  <si>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</si>
  <si>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</si>
  <si>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</si>
  <si>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</si>
  <si>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</si>
  <si>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</si>
  <si>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</si>
  <si>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</si>
  <si>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</si>
  <si>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</si>
  <si>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</si>
  <si>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</si>
  <si>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</si>
  <si>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</si>
  <si>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</si>
  <si>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</si>
  <si>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</si>
  <si>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</si>
  <si>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</si>
  <si>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</si>
  <si>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</si>
  <si>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</si>
  <si>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</si>
  <si>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</si>
  <si>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</si>
  <si>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</si>
  <si>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</si>
  <si>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</si>
  <si>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</si>
  <si>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</si>
  <si>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</si>
  <si>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</si>
  <si>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</si>
  <si>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</si>
  <si>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</si>
  <si>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</si>
  <si>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</si>
  <si>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</si>
  <si>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</si>
  <si>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</si>
  <si>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</si>
  <si>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</si>
  <si>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</si>
  <si>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</si>
  <si>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</si>
  <si>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</si>
  <si>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</si>
  <si>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</si>
  <si>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</si>
  <si>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</si>
  <si>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</si>
  <si>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</si>
  <si>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</si>
  <si>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</si>
  <si>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</si>
  <si>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</si>
  <si>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</si>
  <si>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</si>
  <si>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</si>
  <si>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</si>
  <si>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</si>
  <si>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</si>
  <si>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</si>
  <si>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</si>
  <si>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</si>
  <si>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</si>
  <si>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</si>
  <si>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</si>
  <si>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</si>
  <si>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</si>
  <si>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</si>
  <si>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</si>
  <si>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</si>
  <si>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</si>
  <si>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</si>
  <si>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</si>
  <si>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</si>
  <si>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</si>
  <si>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</si>
  <si>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</si>
  <si>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</si>
  <si>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</si>
  <si>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</si>
  <si>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</si>
  <si>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</si>
  <si>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</si>
  <si>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</si>
  <si>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</si>
  <si>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</si>
  <si>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</si>
  <si>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</si>
  <si>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</si>
  <si>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</si>
  <si>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</si>
  <si>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</si>
  <si>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</si>
  <si>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</si>
  <si>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</si>
  <si>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</si>
  <si>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</si>
  <si>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</si>
  <si>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</si>
  <si>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</si>
  <si>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</si>
  <si>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</si>
  <si>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</si>
  <si>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</si>
  <si>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</si>
  <si>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</si>
  <si>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</si>
  <si>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</si>
  <si>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</si>
  <si>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</si>
  <si>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</si>
  <si>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</si>
  <si>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</si>
  <si>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</si>
  <si>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</si>
  <si>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</si>
  <si>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</si>
  <si>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</si>
  <si>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</si>
  <si>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</si>
  <si>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</si>
  <si>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</si>
  <si>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</si>
  <si>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</si>
  <si>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</si>
  <si>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</si>
  <si>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</si>
  <si>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</si>
  <si>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</si>
  <si>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</si>
  <si>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</si>
  <si>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</si>
  <si>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</si>
  <si>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</si>
  <si>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</si>
  <si>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</si>
  <si>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</si>
  <si>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</si>
  <si>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</si>
  <si>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</si>
  <si>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</si>
  <si>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</si>
  <si>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</si>
  <si>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</si>
  <si>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</si>
  <si>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</si>
  <si>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</si>
  <si>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</si>
  <si>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</si>
  <si>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</si>
  <si>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</si>
  <si>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</si>
  <si>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</si>
  <si>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</si>
  <si>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</si>
  <si>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</si>
  <si>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</si>
  <si>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</si>
  <si>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</si>
  <si>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</si>
  <si>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</si>
  <si>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</si>
  <si>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</si>
  <si>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</si>
  <si>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</si>
  <si>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</si>
  <si>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</si>
  <si>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</si>
  <si>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</si>
  <si>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</si>
  <si>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</si>
  <si>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</si>
  <si>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</si>
  <si>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</si>
  <si>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</si>
  <si>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</si>
  <si>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</si>
  <si>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</si>
  <si>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</si>
  <si>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</si>
  <si>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</si>
  <si>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</si>
  <si>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</si>
  <si>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</si>
  <si>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</si>
  <si>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</si>
  <si>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</si>
  <si>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</si>
  <si>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</si>
  <si>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</si>
  <si>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</si>
  <si>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</si>
  <si>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</si>
  <si>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</si>
  <si>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</si>
  <si>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</si>
  <si>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</si>
  <si>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</si>
  <si>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</si>
  <si>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</si>
  <si>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</si>
  <si>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</si>
  <si>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</si>
  <si>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</si>
  <si>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</si>
  <si>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</si>
  <si>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</si>
  <si>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</si>
  <si>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</si>
  <si>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</si>
  <si>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</si>
  <si>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</si>
  <si>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</si>
  <si>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</si>
  <si>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</si>
  <si>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</si>
  <si>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</si>
  <si>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</si>
  <si>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</si>
  <si>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</si>
  <si>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</si>
  <si>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</si>
  <si>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</si>
  <si>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</si>
  <si>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</si>
  <si>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</si>
  <si>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</si>
  <si>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</si>
  <si>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</si>
  <si>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</si>
  <si>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</si>
  <si>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</si>
  <si>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</si>
  <si>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</si>
  <si>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</si>
  <si>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</si>
  <si>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</si>
  <si>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</si>
  <si>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</si>
  <si>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</si>
  <si>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</si>
  <si>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</si>
  <si>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</si>
  <si>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</si>
  <si>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</si>
  <si>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</si>
  <si>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</si>
  <si>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</si>
  <si>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</si>
  <si>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</si>
  <si>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</si>
  <si>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</si>
  <si>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</si>
  <si>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</si>
  <si>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</si>
  <si>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</si>
  <si>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</si>
  <si>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</si>
  <si>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</si>
  <si>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</si>
  <si>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</si>
  <si>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</si>
  <si>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</si>
  <si>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</si>
  <si>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</si>
  <si>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</si>
  <si>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</si>
  <si>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</si>
  <si>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</si>
  <si>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</si>
  <si>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</si>
  <si>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</si>
  <si>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</si>
  <si>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</si>
  <si>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</si>
  <si>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</si>
  <si>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</si>
  <si>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</si>
  <si>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</si>
  <si>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</si>
  <si>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</si>
  <si>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</si>
  <si>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</si>
  <si>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</si>
  <si>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</si>
  <si>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</si>
  <si>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</si>
  <si>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</si>
  <si>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</si>
  <si>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</si>
  <si>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</si>
  <si>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</si>
  <si>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</si>
  <si>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</si>
  <si>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</si>
  <si>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</si>
  <si>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</si>
  <si>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</si>
  <si>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</si>
  <si>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</si>
  <si>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</si>
  <si>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</si>
  <si>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</si>
  <si>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</si>
  <si>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</si>
  <si>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</si>
  <si>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</si>
  <si>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</si>
  <si>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</si>
  <si>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</si>
  <si>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</si>
  <si>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</si>
  <si>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</si>
  <si>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</si>
  <si>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</si>
  <si>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</si>
  <si>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</si>
  <si>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</si>
  <si>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</si>
  <si>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</si>
  <si>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</si>
  <si>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</si>
  <si>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</si>
  <si>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</si>
  <si>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</si>
  <si>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</si>
  <si>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</si>
  <si>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</si>
  <si>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</si>
  <si>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</si>
  <si>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</si>
  <si>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</si>
  <si>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</si>
  <si>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</si>
  <si>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</si>
  <si>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</si>
  <si>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</si>
  <si>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</si>
  <si>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</si>
  <si>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</si>
  <si>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</si>
  <si>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</si>
  <si>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</si>
  <si>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</si>
  <si>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</si>
  <si>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</si>
  <si>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</si>
  <si>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</si>
  <si>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</si>
  <si>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</si>
  <si>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</si>
  <si>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</si>
  <si>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</si>
  <si>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</si>
  <si>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</si>
  <si>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</si>
  <si>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</si>
  <si>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</si>
  <si>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</si>
  <si>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</si>
  <si>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</si>
  <si>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</si>
  <si>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</si>
  <si>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</si>
  <si>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</si>
  <si>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</si>
  <si>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</si>
  <si>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</si>
  <si>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</si>
  <si>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</si>
  <si>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</si>
  <si>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</si>
  <si>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</si>
  <si>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</si>
  <si>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</si>
  <si>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</si>
  <si>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</si>
  <si>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</si>
  <si>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</si>
  <si>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</si>
  <si>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</si>
  <si>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</si>
  <si>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</si>
  <si>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</si>
  <si>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</si>
  <si>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</si>
  <si>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</si>
  <si>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</si>
  <si>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</si>
  <si>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</si>
  <si>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</si>
  <si>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</si>
  <si>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</si>
  <si>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</si>
  <si>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</si>
  <si>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</si>
  <si>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</si>
  <si>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</si>
  <si>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</si>
  <si>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</si>
  <si>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</si>
  <si>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</si>
  <si>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</si>
  <si>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</si>
  <si>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</si>
  <si>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</si>
  <si>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</si>
  <si>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</si>
  <si>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</si>
  <si>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</si>
  <si>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</si>
  <si>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</si>
  <si>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</si>
  <si>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</si>
  <si>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</si>
  <si>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</si>
  <si>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</si>
  <si>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</si>
  <si>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</si>
  <si>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</si>
  <si>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</si>
  <si>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</si>
  <si>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</si>
  <si>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</si>
  <si>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</si>
  <si>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</si>
  <si>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</si>
  <si>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</si>
  <si>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</si>
  <si>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</si>
  <si>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</si>
  <si>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</si>
  <si>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</si>
  <si>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</si>
  <si>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</si>
  <si>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</si>
  <si>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</si>
  <si>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</si>
  <si>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</si>
  <si>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</si>
  <si>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</si>
  <si>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</si>
  <si>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</si>
  <si>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</si>
  <si>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</si>
  <si>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</si>
  <si>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</si>
  <si>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</si>
  <si>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</si>
  <si>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</si>
  <si>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</si>
  <si>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</si>
  <si>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</si>
  <si>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</si>
  <si>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</si>
  <si>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</si>
  <si>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</si>
  <si>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</si>
  <si>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</si>
  <si>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</si>
  <si>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</si>
  <si>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</si>
  <si>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</si>
  <si>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</si>
  <si>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</si>
  <si>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</si>
  <si>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</si>
  <si>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</si>
  <si>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</si>
  <si>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</si>
  <si>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</si>
  <si>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</si>
  <si>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</si>
  <si>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</si>
  <si>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</si>
  <si>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</si>
  <si>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</si>
  <si>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</si>
  <si>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</si>
  <si>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</si>
  <si>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</si>
  <si>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</si>
  <si>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</si>
  <si>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</si>
  <si>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</si>
  <si>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</si>
  <si>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</si>
  <si>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</si>
  <si>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</si>
  <si>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</si>
  <si>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</si>
  <si>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</si>
  <si>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</si>
  <si>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</si>
  <si>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</si>
  <si>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</si>
  <si>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</si>
  <si>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</si>
  <si>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</si>
  <si>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</si>
  <si>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</si>
  <si>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</si>
  <si>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</si>
  <si>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</si>
  <si>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</si>
  <si>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</si>
  <si>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</si>
  <si>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</si>
  <si>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</si>
  <si>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</si>
  <si>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</si>
  <si>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</si>
  <si>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</si>
  <si>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</si>
  <si>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</si>
  <si>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</si>
  <si>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</si>
  <si>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</si>
  <si>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</si>
  <si>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</si>
  <si>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</si>
  <si>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</si>
  <si>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</si>
  <si>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</si>
  <si>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</si>
  <si>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</si>
  <si>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</si>
  <si>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</si>
  <si>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</si>
  <si>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</si>
  <si>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</si>
  <si>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</si>
  <si>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</si>
  <si>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</si>
  <si>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</si>
  <si>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</si>
  <si>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</si>
  <si>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</si>
  <si>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</si>
  <si>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</si>
  <si>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</si>
  <si>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</si>
  <si>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</si>
  <si>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</si>
  <si>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</si>
  <si>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</si>
  <si>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</si>
  <si>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</si>
  <si>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</si>
  <si>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</si>
  <si>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</si>
  <si>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</si>
  <si>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</si>
  <si>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</si>
  <si>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</si>
  <si>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</si>
  <si>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</si>
  <si>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</si>
  <si>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</si>
  <si>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</si>
  <si>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</si>
  <si>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</si>
  <si>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</si>
  <si>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</si>
  <si>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</si>
  <si>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</si>
  <si>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</si>
  <si>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</si>
  <si>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</si>
  <si>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</si>
  <si>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</si>
  <si>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</si>
  <si>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</si>
  <si>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</si>
  <si>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</si>
  <si>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</si>
  <si>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</si>
  <si>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</si>
  <si>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</si>
  <si>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</si>
  <si>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</si>
  <si>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</si>
  <si>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</si>
  <si>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</si>
  <si>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</si>
  <si>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</si>
  <si>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</si>
  <si>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</si>
  <si>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</si>
  <si>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</si>
  <si>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</si>
  <si>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</si>
  <si>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</si>
  <si>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</si>
  <si>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</si>
  <si>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</si>
  <si>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</si>
  <si>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</si>
  <si>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</si>
  <si>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</si>
  <si>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</si>
  <si>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</si>
  <si>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</si>
  <si>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</si>
  <si>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</si>
  <si>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</si>
  <si>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</si>
  <si>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</si>
  <si>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</si>
  <si>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</si>
  <si>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</si>
  <si>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</si>
  <si>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</si>
  <si>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</si>
  <si>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</si>
  <si>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</si>
  <si>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</si>
  <si>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</si>
  <si>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</si>
  <si>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</si>
  <si>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</si>
  <si>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</si>
  <si>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</si>
  <si>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</si>
  <si>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</si>
  <si>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</si>
  <si>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</si>
  <si>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</si>
  <si>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</si>
  <si>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</si>
  <si>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</si>
  <si>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</si>
  <si>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</si>
  <si>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</si>
  <si>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</si>
  <si>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</si>
  <si>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</si>
  <si>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</si>
  <si>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</si>
  <si>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</si>
  <si>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</si>
  <si>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</si>
  <si>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</si>
  <si>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</si>
  <si>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</si>
  <si>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</si>
  <si>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</si>
  <si>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</si>
  <si>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</si>
  <si>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</si>
  <si>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</si>
  <si>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</si>
  <si>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</si>
  <si>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</si>
  <si>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</si>
  <si>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</si>
  <si>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</si>
  <si>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</si>
  <si>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</si>
  <si>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</si>
  <si>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</si>
  <si>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</si>
  <si>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</si>
  <si>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</si>
  <si>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</si>
  <si>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</si>
  <si>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</si>
  <si>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</si>
  <si>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</si>
  <si>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</si>
  <si>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</si>
  <si>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</si>
  <si>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</si>
  <si>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</si>
  <si>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</si>
  <si>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</si>
  <si>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</si>
  <si>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</si>
  <si>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</si>
  <si>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</si>
  <si>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</si>
  <si>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</si>
  <si>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</si>
  <si>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</si>
  <si>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</si>
  <si>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</si>
  <si>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</si>
  <si>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</si>
  <si>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</si>
  <si>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</si>
  <si>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</si>
  <si>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</si>
  <si>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</si>
  <si>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</si>
  <si>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</si>
  <si>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</si>
  <si>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</si>
  <si>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</si>
  <si>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</si>
  <si>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</si>
  <si>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</si>
  <si>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</si>
  <si>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</si>
  <si>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</si>
  <si>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</si>
  <si>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</si>
  <si>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</si>
  <si>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</si>
  <si>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</si>
  <si>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</si>
  <si>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</si>
  <si>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</si>
  <si>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</si>
  <si>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</si>
  <si>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</si>
  <si>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</si>
  <si>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</si>
  <si>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</si>
  <si>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</si>
  <si>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</si>
  <si>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</si>
  <si>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</si>
  <si>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</si>
  <si>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</si>
  <si>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</si>
  <si>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</si>
  <si>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</si>
  <si>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</si>
  <si>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</si>
  <si>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</si>
  <si>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</si>
  <si>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</si>
  <si>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</si>
  <si>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</si>
  <si>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</si>
  <si>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</si>
  <si>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</si>
  <si>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</si>
  <si>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</si>
  <si>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</si>
  <si>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</si>
  <si>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</si>
  <si>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</si>
  <si>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</si>
  <si>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</si>
  <si>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</si>
  <si>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</si>
  <si>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</si>
  <si>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</si>
  <si>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</si>
  <si>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</si>
  <si>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</si>
  <si>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</si>
  <si>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</si>
  <si>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</si>
  <si>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</si>
  <si>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</si>
  <si>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</si>
  <si>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</si>
  <si>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</si>
  <si>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</si>
  <si>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</si>
  <si>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</si>
  <si>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</si>
  <si>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</si>
  <si>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</si>
  <si>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</si>
  <si>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</si>
  <si>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</si>
  <si>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</si>
  <si>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</si>
  <si>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</si>
  <si>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</si>
  <si>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</si>
  <si>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</si>
  <si>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</si>
  <si>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</si>
  <si>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</si>
  <si>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</si>
  <si>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</si>
  <si>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</si>
  <si>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</si>
  <si>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</si>
  <si>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</si>
  <si>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</si>
  <si>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</si>
  <si>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</si>
  <si>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</si>
  <si>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</si>
  <si>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</si>
  <si>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</si>
  <si>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</si>
  <si>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</si>
  <si>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</si>
  <si>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</si>
  <si>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</si>
  <si>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</si>
  <si>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</si>
  <si>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</si>
  <si>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</si>
  <si>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</si>
  <si>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</si>
  <si>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</si>
  <si>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</si>
  <si>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</si>
  <si>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</si>
  <si>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</si>
  <si>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</si>
  <si>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</si>
  <si>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</si>
  <si>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</si>
  <si>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</si>
  <si>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</si>
  <si>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</si>
  <si>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</si>
  <si>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</si>
  <si>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</si>
  <si>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</si>
  <si>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</si>
  <si>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</si>
  <si>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</si>
  <si>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</si>
  <si>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</si>
  <si>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</si>
  <si>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</si>
  <si>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</si>
  <si>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</si>
  <si>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</si>
  <si>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</si>
  <si>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</si>
  <si>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</si>
  <si>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</si>
  <si>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</si>
  <si>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</si>
  <si>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</si>
  <si>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</si>
  <si>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</si>
  <si>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</si>
  <si>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</si>
  <si>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</si>
  <si>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</si>
  <si>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</si>
  <si>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</si>
  <si>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</si>
  <si>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</si>
  <si>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</si>
  <si>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</si>
  <si>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</si>
  <si>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</si>
  <si>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</si>
  <si>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</si>
  <si>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</si>
  <si>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</si>
  <si>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</si>
  <si>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</si>
  <si>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</si>
  <si>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</si>
  <si>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</si>
  <si>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</si>
  <si>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</si>
  <si>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</si>
  <si>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</si>
  <si>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</si>
  <si>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</si>
  <si>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</si>
  <si>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</si>
  <si>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</si>
  <si>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</si>
  <si>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</si>
  <si>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</si>
  <si>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</si>
  <si>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</si>
  <si>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</si>
  <si>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</si>
  <si>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</si>
  <si>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</si>
  <si>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</si>
  <si>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</si>
  <si>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</si>
  <si>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</si>
  <si>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</si>
  <si>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</si>
  <si>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</si>
  <si>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</si>
  <si>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</si>
  <si>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</si>
  <si>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</si>
  <si>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</si>
  <si>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</si>
  <si>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</si>
  <si>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</si>
  <si>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</si>
  <si>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</si>
  <si>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</si>
  <si>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</si>
  <si>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</si>
  <si>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</si>
  <si>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</si>
  <si>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</si>
  <si>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</si>
  <si>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</si>
  <si>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</si>
  <si>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</si>
  <si>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</si>
  <si>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</si>
  <si>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</si>
  <si>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</si>
  <si>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</si>
  <si>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</si>
  <si>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</si>
  <si>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</si>
  <si>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</si>
  <si>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</si>
  <si>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</si>
  <si>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</si>
  <si>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</si>
  <si>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</si>
  <si>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</si>
  <si>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</si>
  <si>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</si>
  <si>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</si>
  <si>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</si>
  <si>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</si>
  <si>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</si>
  <si>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</si>
  <si>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</si>
  <si>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</si>
  <si>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</si>
  <si>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</si>
  <si>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</si>
  <si>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</si>
  <si>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</si>
  <si>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</si>
  <si>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</si>
  <si>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</si>
  <si>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</si>
  <si>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</si>
  <si>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</si>
  <si>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</si>
  <si>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</si>
  <si>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</si>
  <si>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</si>
  <si>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</si>
  <si>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</si>
  <si>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</si>
  <si>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</si>
  <si>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</si>
  <si>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</si>
  <si>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</si>
  <si>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</si>
  <si>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</si>
  <si>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</si>
  <si>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</si>
  <si>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</si>
  <si>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</si>
  <si>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</si>
  <si>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</si>
  <si>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</si>
  <si>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</si>
  <si>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</si>
  <si>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</si>
  <si>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</si>
  <si>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</si>
  <si>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</si>
  <si>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</si>
  <si>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</si>
  <si>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</si>
  <si>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</si>
  <si>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</si>
  <si>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</si>
  <si>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</si>
  <si>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</si>
  <si>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</si>
  <si>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</si>
  <si>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</si>
  <si>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</si>
  <si>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</si>
  <si>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</si>
  <si>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</si>
  <si>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</si>
  <si>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</si>
  <si>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</si>
  <si>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</si>
  <si>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</si>
  <si>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</si>
  <si>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</si>
  <si>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</si>
  <si>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</si>
  <si>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</si>
  <si>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</si>
  <si>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</si>
  <si>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</si>
  <si>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</si>
  <si>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</si>
  <si>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</si>
  <si>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</si>
  <si>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</si>
  <si>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</si>
  <si>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</si>
  <si>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</si>
  <si>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</si>
  <si>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</si>
  <si>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</si>
  <si>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</si>
  <si>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</si>
  <si>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</si>
  <si>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</si>
  <si>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</si>
  <si>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</si>
  <si>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</si>
  <si>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</si>
  <si>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</si>
  <si>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</si>
  <si>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</si>
  <si>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</si>
  <si>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</si>
  <si>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</si>
  <si>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</si>
  <si>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</si>
  <si>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</si>
  <si>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</si>
  <si>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</si>
  <si>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</si>
  <si>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</si>
  <si>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</si>
  <si>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</si>
  <si>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</si>
  <si>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</si>
  <si>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</si>
  <si>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</si>
  <si>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</si>
  <si>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</si>
  <si>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</si>
  <si>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</si>
  <si>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</si>
  <si>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</si>
  <si>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</si>
  <si>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</si>
  <si>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</si>
  <si>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</si>
  <si>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</si>
  <si>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</si>
  <si>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</si>
  <si>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</si>
  <si>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</si>
  <si>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</si>
  <si>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</si>
  <si>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</si>
  <si>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</si>
  <si>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</si>
  <si>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</si>
  <si>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</si>
  <si>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</si>
  <si>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</si>
  <si>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</si>
  <si>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</si>
  <si>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</si>
  <si>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</si>
  <si>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</si>
  <si>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</si>
  <si>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</si>
  <si>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</si>
  <si>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</si>
  <si>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</si>
  <si>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</si>
  <si>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</si>
  <si>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</si>
  <si>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</si>
  <si>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</si>
  <si>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</si>
  <si>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</si>
  <si>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</si>
  <si>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</si>
  <si>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</si>
  <si>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</si>
  <si>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</si>
  <si>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</si>
  <si>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</si>
  <si>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</si>
  <si>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</si>
  <si>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</si>
  <si>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</si>
  <si>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</si>
  <si>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</si>
  <si>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</si>
  <si>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</si>
  <si>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</si>
  <si>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</si>
  <si>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</si>
  <si>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</si>
  <si>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</si>
  <si>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</si>
  <si>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</si>
  <si>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</si>
  <si>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</si>
  <si>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</si>
  <si>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</si>
  <si>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</si>
  <si>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</si>
  <si>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</si>
  <si>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</si>
  <si>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</si>
  <si>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</si>
  <si>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</si>
  <si>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</si>
  <si>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</si>
  <si>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</si>
  <si>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</si>
  <si>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</si>
  <si>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</si>
  <si>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</si>
  <si>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</si>
  <si>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</si>
  <si>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</si>
  <si>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</si>
  <si>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</si>
  <si>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</si>
  <si>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</si>
  <si>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</si>
  <si>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</si>
  <si>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</si>
  <si>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</si>
  <si>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</si>
  <si>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</si>
  <si>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</si>
  <si>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</si>
  <si>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</si>
  <si>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</si>
  <si>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</si>
  <si>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</si>
  <si>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</si>
  <si>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</si>
  <si>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</si>
  <si>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</si>
  <si>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</si>
  <si>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</si>
  <si>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</si>
  <si>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</si>
  <si>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</si>
  <si>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</si>
  <si>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</si>
  <si>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</si>
  <si>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</si>
  <si>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</si>
  <si>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</si>
  <si>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</si>
  <si>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</si>
  <si>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</si>
  <si>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</si>
  <si>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</si>
  <si>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</si>
  <si>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</si>
  <si>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</si>
  <si>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</si>
  <si>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</si>
  <si>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</si>
  <si>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</si>
  <si>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</si>
  <si>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</si>
  <si>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</si>
  <si>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</si>
  <si>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</si>
  <si>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</si>
  <si>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</si>
  <si>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</si>
  <si>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</si>
  <si>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</si>
  <si>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</si>
  <si>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</si>
  <si>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</si>
  <si>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</si>
  <si>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</si>
  <si>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</si>
  <si>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</si>
  <si>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</si>
  <si>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</si>
  <si>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</si>
  <si>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</si>
  <si>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</si>
  <si>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</si>
  <si>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</si>
  <si>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</si>
  <si>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</si>
  <si>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</si>
  <si>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</si>
  <si>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</si>
  <si>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</si>
  <si>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</si>
  <si>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</si>
  <si>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</si>
  <si>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</si>
  <si>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</si>
  <si>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</si>
  <si>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</si>
  <si>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</si>
  <si>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</si>
  <si>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</si>
  <si>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</si>
  <si>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</si>
  <si>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</si>
  <si>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</si>
  <si>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</si>
  <si>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</si>
  <si>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</si>
  <si>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</si>
  <si>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</si>
  <si>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</si>
  <si>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</si>
  <si>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</si>
  <si>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</si>
  <si>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</si>
  <si>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</si>
  <si>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</si>
  <si>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</si>
  <si>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</si>
  <si>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</si>
  <si>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</si>
  <si>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</si>
  <si>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</si>
  <si>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</si>
  <si>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</si>
  <si>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</si>
  <si>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</si>
  <si>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</si>
  <si>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</si>
  <si>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</si>
  <si>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</si>
  <si>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</si>
  <si>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</si>
  <si>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</si>
  <si>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</si>
  <si>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</si>
  <si>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</si>
  <si>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</si>
  <si>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</si>
  <si>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</si>
  <si>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</si>
  <si>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</si>
  <si>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</si>
  <si>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</si>
  <si>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</si>
  <si>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</si>
  <si>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</si>
  <si>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</si>
  <si>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</si>
  <si>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</si>
  <si>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</si>
  <si>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</si>
  <si>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</si>
  <si>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</si>
  <si>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</si>
  <si>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</si>
  <si>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</si>
  <si>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</si>
  <si>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</si>
  <si>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</si>
  <si>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</si>
  <si>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</si>
  <si>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</si>
  <si>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</si>
  <si>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</si>
  <si>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</si>
  <si>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</si>
  <si>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</si>
  <si>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</si>
  <si>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</si>
  <si>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</si>
  <si>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</si>
  <si>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</si>
  <si>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</si>
  <si>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</si>
  <si>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</si>
  <si>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</si>
  <si>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</si>
  <si>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</si>
  <si>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</si>
  <si>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</si>
  <si>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</si>
  <si>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</si>
  <si>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</si>
  <si>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</si>
  <si>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</si>
  <si>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</si>
  <si>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</si>
  <si>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</si>
  <si>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</si>
  <si>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</si>
  <si>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</si>
  <si>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</si>
  <si>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</si>
  <si>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</si>
  <si>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</si>
  <si>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</si>
  <si>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</si>
  <si>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</si>
  <si>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</si>
  <si>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</si>
  <si>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</si>
  <si>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</si>
  <si>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</si>
  <si>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</si>
  <si>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</si>
  <si>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</si>
  <si>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</si>
  <si>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</si>
  <si>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</si>
  <si>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</si>
  <si>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</si>
  <si>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</si>
  <si>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</si>
  <si>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</si>
  <si>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</si>
  <si>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</si>
  <si>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</si>
  <si>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</si>
  <si>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</si>
  <si>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</si>
  <si>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</si>
  <si>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</si>
  <si>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</si>
  <si>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</si>
  <si>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</si>
  <si>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</si>
  <si>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</si>
  <si>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</si>
  <si>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</si>
  <si>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</si>
  <si>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</si>
  <si>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</si>
  <si>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</si>
  <si>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</si>
  <si>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</si>
  <si>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</si>
  <si>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</si>
  <si>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</si>
  <si>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</si>
  <si>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</si>
  <si>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</si>
  <si>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</si>
  <si>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</si>
  <si>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</si>
  <si>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</si>
  <si>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</si>
  <si>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</si>
  <si>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</si>
  <si>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</si>
  <si>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</si>
  <si>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</si>
  <si>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</si>
  <si>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</si>
  <si>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</si>
  <si>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</si>
  <si>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</si>
  <si>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</si>
  <si>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</si>
  <si>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</si>
  <si>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</si>
  <si>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</si>
  <si>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</si>
  <si>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</si>
  <si>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</si>
  <si>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</si>
  <si>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</si>
  <si>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</si>
  <si>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</si>
  <si>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</si>
  <si>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</si>
  <si>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</si>
  <si>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</si>
  <si>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</si>
  <si>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</si>
  <si>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</si>
  <si>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</si>
  <si>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</si>
  <si>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</si>
  <si>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</si>
  <si>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</si>
  <si>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</si>
  <si>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</si>
  <si>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</si>
  <si>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</si>
  <si>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</si>
  <si>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</si>
  <si>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</si>
  <si>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</si>
  <si>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</si>
  <si>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</si>
  <si>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</si>
  <si>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</si>
  <si>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</si>
  <si>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</si>
  <si>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</si>
  <si>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</si>
  <si>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</si>
  <si>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</si>
  <si>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</si>
  <si>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</si>
  <si>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</si>
  <si>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</si>
  <si>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</si>
  <si>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</si>
  <si>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</si>
  <si>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</si>
  <si>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</si>
  <si>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</si>
  <si>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</si>
  <si>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</si>
  <si>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</si>
  <si>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</si>
  <si>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</si>
  <si>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</si>
  <si>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</si>
  <si>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</si>
  <si>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</si>
  <si>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</si>
  <si>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</si>
  <si>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</si>
  <si>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</si>
  <si>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</si>
  <si>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</si>
  <si>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</si>
  <si>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</si>
  <si>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</si>
  <si>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</si>
  <si>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</si>
  <si>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</si>
  <si>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</si>
  <si>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</si>
  <si>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</si>
  <si>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</si>
  <si>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</si>
  <si>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</si>
  <si>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</si>
  <si>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</si>
  <si>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</si>
  <si>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</si>
  <si>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</si>
  <si>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</si>
  <si>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</si>
  <si>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</si>
  <si>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</si>
  <si>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</si>
  <si>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</si>
  <si>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</si>
  <si>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</si>
  <si>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</si>
  <si>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</si>
  <si>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</si>
  <si>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</si>
  <si>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</si>
  <si>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</si>
  <si>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</si>
  <si>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</si>
  <si>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</si>
  <si>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</si>
  <si>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</si>
  <si>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</si>
  <si>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</si>
  <si>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</si>
  <si>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</si>
  <si>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</si>
  <si>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</si>
  <si>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</si>
  <si>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</si>
  <si>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</si>
  <si>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</si>
  <si>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</si>
  <si>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</si>
  <si>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</si>
  <si>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</si>
  <si>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</si>
  <si>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</si>
  <si>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</si>
  <si>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</si>
  <si>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</si>
  <si>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</si>
  <si>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</si>
  <si>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</si>
  <si>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</si>
  <si>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</si>
  <si>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</si>
  <si>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</si>
  <si>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</si>
  <si>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</si>
  <si>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</si>
  <si>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</si>
  <si>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</si>
  <si>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</si>
  <si>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</si>
  <si>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</si>
  <si>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</si>
  <si>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</si>
  <si>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</si>
  <si>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</si>
  <si>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</si>
  <si>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</si>
  <si>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</si>
  <si>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</si>
  <si>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</si>
  <si>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</si>
  <si>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</si>
  <si>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</si>
  <si>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</si>
  <si>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</si>
  <si>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</si>
  <si>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</si>
  <si>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</si>
  <si>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</si>
  <si>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</si>
  <si>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</si>
  <si>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</si>
  <si>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</si>
  <si>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</si>
  <si>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</si>
  <si>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</si>
  <si>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</si>
  <si>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</si>
  <si>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</si>
  <si>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</si>
  <si>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</si>
  <si>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</si>
  <si>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</si>
  <si>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</si>
  <si>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</si>
  <si>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</si>
  <si>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</si>
  <si>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</si>
  <si>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</si>
  <si>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</si>
  <si>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</si>
  <si>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</si>
  <si>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</si>
  <si>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</si>
  <si>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</si>
  <si>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</si>
  <si>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</si>
  <si>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</si>
  <si>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</si>
  <si>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</si>
  <si>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</si>
  <si>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</si>
  <si>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</si>
  <si>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</si>
  <si>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</si>
  <si>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</si>
  <si>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</si>
  <si>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</si>
  <si>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</si>
  <si>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</si>
  <si>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</si>
  <si>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</si>
  <si>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</si>
  <si>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</si>
  <si>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</si>
  <si>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</si>
  <si>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</si>
  <si>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</si>
  <si>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</si>
  <si>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</si>
  <si>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</si>
  <si>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</si>
  <si>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</si>
  <si>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</si>
  <si>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</si>
  <si>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</si>
  <si>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</si>
  <si>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</si>
  <si>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</si>
  <si>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</si>
  <si>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</si>
  <si>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</si>
  <si>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</si>
  <si>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</si>
  <si>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</si>
  <si>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</si>
  <si>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</si>
  <si>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</si>
  <si>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</si>
  <si>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</si>
  <si>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</si>
  <si>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</si>
  <si>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</si>
  <si>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</si>
  <si>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</si>
  <si>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</si>
  <si>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</si>
  <si>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</si>
  <si>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</si>
  <si>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</si>
  <si>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</si>
  <si>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</si>
  <si>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</si>
  <si>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</si>
  <si>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</si>
  <si>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</si>
  <si>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</si>
  <si>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</si>
  <si>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</si>
  <si>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</si>
  <si>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</si>
  <si>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</si>
  <si>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</si>
  <si>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</si>
  <si>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</si>
  <si>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</si>
  <si>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</si>
  <si>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</si>
  <si>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</si>
  <si>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</si>
  <si>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</si>
  <si>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</si>
  <si>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</si>
  <si>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</si>
  <si>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</si>
  <si>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</si>
  <si>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</si>
  <si>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</si>
  <si>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</si>
  <si>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</si>
  <si>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</si>
  <si>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</si>
  <si>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</si>
  <si>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</si>
  <si>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</si>
  <si>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</si>
  <si>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</si>
  <si>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</si>
  <si>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</si>
  <si>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</si>
  <si>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</si>
  <si>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</si>
  <si>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</si>
  <si>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</si>
  <si>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</si>
  <si>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</si>
  <si>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</si>
  <si>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</si>
  <si>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</si>
  <si>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</si>
  <si>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</si>
  <si>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</si>
  <si>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</si>
  <si>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</si>
  <si>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</si>
  <si>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</si>
  <si>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</si>
  <si>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</si>
  <si>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</si>
  <si>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</si>
  <si>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</si>
  <si>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</si>
  <si>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</si>
  <si>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</si>
  <si>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</si>
  <si>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</si>
  <si>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</si>
  <si>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</si>
  <si>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</si>
  <si>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</si>
  <si>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</si>
  <si>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</si>
  <si>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</si>
  <si>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</si>
  <si>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</si>
  <si>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</si>
  <si>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</si>
  <si>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</si>
  <si>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</si>
  <si>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</si>
  <si>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</si>
  <si>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</si>
  <si>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</si>
  <si>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</si>
  <si>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</si>
  <si>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</si>
  <si>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</si>
  <si>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</si>
  <si>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</si>
  <si>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</si>
  <si>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</si>
  <si>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</si>
  <si>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</si>
  <si>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</si>
  <si>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</si>
  <si>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</si>
  <si>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</si>
  <si>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</si>
  <si>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</si>
  <si>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</si>
  <si>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</si>
  <si>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</si>
  <si>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</si>
  <si>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</si>
  <si>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</si>
  <si>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</si>
  <si>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</si>
  <si>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</si>
  <si>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</si>
  <si>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</si>
  <si>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</si>
  <si>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</si>
  <si>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</si>
  <si>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</si>
  <si>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</si>
  <si>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</si>
  <si>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</si>
  <si>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</si>
  <si>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</si>
  <si>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</si>
  <si>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</si>
  <si>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</si>
  <si>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</si>
  <si>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</si>
  <si>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</si>
  <si>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</si>
  <si>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</si>
  <si>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</si>
  <si>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</si>
  <si>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</si>
  <si>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</si>
  <si>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</si>
  <si>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</si>
  <si>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</si>
  <si>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</si>
  <si>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</si>
  <si>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</si>
  <si>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</si>
  <si>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</si>
  <si>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</si>
  <si>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</si>
  <si>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</si>
  <si>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</si>
  <si>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</si>
  <si>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</si>
  <si>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</si>
  <si>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</si>
  <si>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</si>
  <si>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</si>
  <si>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</si>
  <si>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</si>
  <si>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</si>
  <si>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</si>
  <si>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</si>
  <si>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</si>
  <si>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</si>
  <si>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</si>
  <si>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</si>
  <si>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</si>
  <si>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</si>
  <si>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</si>
  <si>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</si>
  <si>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</si>
  <si>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</si>
  <si>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</si>
  <si>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</si>
  <si>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</si>
  <si>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</si>
  <si>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</si>
  <si>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</si>
  <si>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</si>
  <si>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</si>
  <si>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</si>
  <si>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</si>
  <si>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</si>
  <si>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</si>
  <si>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</si>
  <si>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</si>
  <si>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</si>
  <si>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</si>
  <si>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</si>
  <si>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</si>
  <si>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</si>
  <si>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</si>
  <si>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</si>
  <si>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</si>
  <si>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</si>
  <si>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</si>
  <si>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</si>
  <si>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</si>
  <si>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</si>
  <si>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</si>
  <si>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</si>
  <si>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</si>
  <si>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</si>
  <si>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</si>
  <si>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</si>
  <si>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</si>
  <si>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</si>
  <si>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</si>
  <si>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</si>
  <si>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</si>
  <si>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</si>
  <si>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</si>
  <si>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</si>
  <si>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</si>
  <si>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</si>
  <si>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</si>
  <si>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</si>
  <si>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</si>
  <si>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</si>
  <si>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</si>
  <si>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</si>
  <si>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</si>
  <si>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</si>
  <si>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</si>
  <si>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</si>
  <si>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</si>
  <si>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</si>
  <si>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</si>
  <si>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</si>
  <si>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</si>
  <si>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</si>
  <si>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</si>
  <si>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</si>
  <si>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</si>
  <si>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</si>
  <si>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</si>
  <si>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</si>
  <si>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</si>
  <si>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</si>
  <si>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</si>
  <si>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</si>
  <si>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</si>
  <si>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</si>
  <si>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</si>
  <si>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</si>
  <si>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</si>
  <si>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</si>
  <si>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</si>
  <si>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</si>
  <si>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</si>
  <si>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</si>
  <si>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</si>
  <si>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</si>
  <si>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</si>
  <si>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</si>
  <si>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</si>
  <si>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</si>
  <si>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</si>
  <si>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</si>
  <si>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</si>
  <si>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</si>
  <si>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</si>
  <si>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</si>
  <si>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</si>
  <si>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</si>
  <si>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</si>
  <si>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</si>
  <si>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</si>
  <si>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</si>
  <si>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</si>
  <si>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</si>
  <si>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</si>
  <si>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</si>
  <si>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</si>
  <si>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</si>
  <si>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</si>
  <si>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</si>
  <si>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</si>
  <si>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</si>
  <si>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</si>
  <si>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</si>
  <si>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</si>
  <si>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</si>
  <si>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</si>
  <si>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</si>
  <si>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</si>
  <si>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</si>
  <si>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</si>
  <si>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</si>
  <si>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</si>
  <si>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</si>
  <si>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</si>
  <si>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</si>
  <si>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</si>
  <si>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</si>
  <si>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</si>
  <si>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</si>
  <si>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</si>
  <si>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</si>
  <si>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</si>
  <si>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</si>
  <si>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</si>
  <si>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</si>
  <si>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</si>
  <si>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</si>
  <si>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</si>
  <si>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</si>
  <si>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</si>
  <si>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</si>
  <si>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</si>
  <si>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</si>
  <si>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</si>
  <si>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</si>
  <si>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</si>
  <si>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</si>
  <si>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</si>
  <si>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</si>
  <si>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</si>
  <si>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</si>
  <si>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</si>
  <si>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</si>
  <si>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</si>
  <si>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</si>
  <si>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</si>
  <si>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</si>
  <si>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</si>
  <si>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</si>
  <si>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</si>
  <si>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</si>
  <si>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</si>
  <si>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</si>
  <si>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</si>
  <si>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</si>
  <si>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</si>
  <si>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</si>
  <si>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</si>
  <si>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</si>
  <si>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</si>
  <si>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</si>
  <si>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</si>
  <si>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</si>
  <si>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</si>
  <si>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</si>
  <si>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</si>
  <si>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</si>
  <si>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</si>
  <si>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</si>
  <si>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</si>
  <si>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</si>
  <si>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</si>
  <si>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</si>
  <si>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</si>
  <si>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</si>
  <si>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</si>
  <si>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</si>
  <si>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</si>
  <si>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</si>
  <si>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</si>
  <si>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</si>
  <si>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</si>
  <si>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</si>
  <si>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</si>
  <si>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</si>
  <si>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</si>
  <si>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</si>
  <si>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</si>
  <si>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</si>
  <si>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</si>
  <si>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</si>
  <si>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</si>
  <si>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</si>
  <si>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</si>
  <si>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</si>
  <si>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</si>
  <si>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</si>
  <si>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</si>
  <si>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</si>
  <si>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</si>
  <si>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</si>
  <si>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</si>
  <si>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</si>
  <si>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</si>
  <si>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</si>
  <si>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</si>
  <si>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</si>
  <si>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</si>
  <si>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</si>
  <si>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</si>
  <si>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</si>
  <si>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</si>
  <si>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</si>
  <si>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</si>
  <si>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</si>
  <si>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</si>
  <si>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</si>
  <si>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</si>
  <si>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</si>
  <si>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</si>
  <si>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</si>
  <si>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</si>
  <si>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</si>
  <si>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</si>
  <si>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</si>
  <si>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</si>
  <si>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</si>
  <si>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</si>
  <si>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</si>
  <si>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</si>
  <si>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</si>
  <si>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</si>
  <si>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</si>
  <si>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</si>
  <si>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</si>
  <si>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</si>
  <si>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</si>
  <si>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</si>
  <si>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</si>
  <si>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</si>
  <si>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</si>
  <si>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</si>
  <si>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</si>
  <si>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</si>
  <si>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</si>
  <si>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</si>
  <si>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</si>
  <si>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</si>
  <si>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</si>
  <si>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</si>
  <si>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</si>
  <si>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</si>
  <si>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</si>
  <si>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</si>
  <si>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</si>
  <si>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</si>
  <si>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</si>
  <si>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</si>
  <si>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</si>
  <si>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</si>
  <si>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</si>
  <si>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</si>
  <si>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</si>
  <si>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</si>
  <si>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</si>
  <si>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</si>
  <si>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</si>
  <si>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</si>
  <si>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</si>
  <si>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</si>
  <si>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</si>
  <si>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</si>
  <si>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</si>
  <si>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</si>
  <si>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</si>
  <si>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</si>
  <si>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</si>
  <si>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</si>
  <si>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</si>
  <si>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</si>
  <si>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</si>
  <si>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</si>
  <si>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</si>
  <si>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</si>
  <si>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</si>
  <si>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</si>
  <si>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</si>
  <si>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</si>
  <si>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</si>
  <si>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</si>
  <si>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</si>
  <si>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</si>
  <si>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</si>
  <si>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</si>
  <si>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</si>
  <si>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</si>
  <si>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</si>
  <si>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</si>
  <si>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</si>
  <si>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</si>
  <si>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</si>
  <si>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</si>
  <si>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</si>
  <si>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</si>
  <si>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</si>
  <si>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</si>
  <si>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</si>
  <si>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</si>
  <si>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</si>
  <si>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</si>
  <si>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</si>
  <si>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</si>
  <si>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</si>
  <si>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</si>
  <si>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</si>
  <si>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</si>
  <si>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</si>
  <si>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</si>
  <si>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</si>
  <si>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</si>
  <si>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</si>
  <si>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</si>
  <si>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</si>
  <si>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</si>
  <si>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</si>
  <si>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</si>
  <si>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</si>
  <si>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</si>
  <si>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</si>
  <si>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</si>
  <si>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</si>
  <si>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</si>
  <si>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</si>
  <si>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</si>
  <si>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</si>
  <si>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</si>
  <si>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</si>
  <si>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</si>
  <si>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</si>
  <si>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</si>
  <si>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</si>
  <si>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</si>
  <si>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</si>
  <si>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</si>
  <si>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</si>
  <si>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</si>
  <si>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</si>
  <si>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</si>
  <si>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</si>
  <si>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</si>
  <si>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</si>
  <si>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</si>
  <si>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</si>
  <si>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</si>
  <si>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</si>
  <si>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</si>
  <si>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</si>
  <si>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</si>
  <si>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</si>
  <si>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</si>
  <si>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</si>
  <si>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</si>
  <si>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</si>
  <si>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</si>
  <si>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</si>
  <si>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</si>
  <si>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</si>
  <si>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</si>
  <si>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</si>
  <si>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</si>
  <si>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</si>
  <si>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</si>
  <si>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</si>
  <si>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</si>
  <si>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</si>
  <si>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</si>
  <si>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</si>
  <si>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</si>
  <si>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</si>
  <si>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</si>
  <si>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</si>
  <si>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</si>
  <si>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</si>
  <si>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</si>
  <si>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</si>
  <si>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</si>
  <si>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</si>
  <si>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</si>
  <si>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</si>
  <si>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</si>
  <si>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</si>
  <si>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</si>
  <si>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</si>
  <si>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</si>
  <si>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</si>
  <si>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</si>
  <si>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</si>
  <si>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</si>
  <si>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</si>
  <si>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</si>
  <si>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</si>
  <si>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</si>
  <si>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</si>
  <si>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</si>
  <si>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</si>
  <si>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</si>
  <si>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</si>
  <si>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</si>
  <si>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</si>
  <si>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</si>
  <si>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</si>
  <si>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</si>
  <si>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</si>
  <si>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</si>
  <si>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</si>
  <si>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</si>
  <si>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</si>
  <si>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</si>
  <si>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</si>
  <si>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</si>
  <si>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</si>
  <si>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</si>
  <si>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</si>
  <si>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</si>
  <si>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</si>
  <si>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</si>
  <si>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</si>
  <si>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</si>
  <si>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</si>
  <si>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</si>
  <si>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</si>
  <si>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</si>
  <si>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</si>
  <si>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</si>
  <si>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</si>
  <si>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</si>
  <si>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</si>
  <si>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</si>
  <si>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</si>
  <si>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</si>
  <si>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</si>
  <si>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</si>
  <si>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</si>
  <si>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</si>
  <si>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</si>
  <si>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</si>
  <si>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</si>
  <si>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</si>
  <si>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</si>
  <si>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</si>
  <si>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</si>
  <si>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</si>
  <si>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</si>
  <si>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</si>
  <si>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</si>
  <si>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</si>
  <si>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</si>
  <si>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</si>
  <si>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</si>
  <si>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</si>
  <si>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</si>
  <si>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</si>
  <si>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</si>
  <si>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</si>
  <si>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</si>
  <si>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</si>
  <si>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</si>
  <si>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</si>
  <si>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</si>
  <si>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</si>
  <si>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</si>
  <si>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</si>
  <si>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</si>
  <si>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</si>
  <si>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</si>
  <si>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</si>
  <si>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</si>
  <si>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</si>
  <si>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</si>
  <si>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</si>
  <si>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</si>
  <si>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</si>
  <si>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</si>
  <si>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</si>
  <si>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</si>
  <si>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</si>
  <si>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</si>
  <si>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</si>
  <si>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</si>
  <si>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</si>
  <si>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</si>
  <si>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</si>
  <si>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</si>
  <si>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</si>
  <si>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</si>
  <si>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</si>
  <si>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</si>
  <si>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</si>
  <si>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</si>
  <si>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</si>
  <si>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</si>
  <si>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</si>
  <si>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</si>
  <si>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</si>
  <si>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</si>
  <si>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</si>
  <si>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</si>
  <si>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</si>
  <si>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</si>
  <si>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</si>
  <si>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</si>
  <si>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</si>
  <si>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</si>
  <si>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</si>
  <si>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</si>
  <si>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</si>
  <si>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</si>
  <si>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</si>
  <si>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</si>
  <si>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</si>
  <si>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</si>
  <si>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</si>
  <si>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</si>
  <si>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</si>
  <si>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</si>
  <si>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</si>
  <si>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</si>
  <si>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</si>
  <si>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</si>
  <si>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</si>
  <si>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</si>
  <si>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</si>
  <si>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</si>
  <si>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</si>
  <si>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</si>
  <si>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</si>
  <si>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</si>
  <si>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</si>
  <si>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</si>
  <si>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</si>
  <si>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</si>
  <si>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</si>
  <si>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</si>
  <si>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</si>
  <si>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</si>
  <si>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</si>
  <si>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</si>
  <si>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</si>
  <si>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</si>
  <si>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</si>
  <si>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</si>
  <si>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</si>
  <si>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</si>
  <si>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</si>
  <si>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</si>
  <si>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</si>
  <si>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</si>
  <si>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</si>
  <si>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</si>
  <si>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</si>
  <si>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</si>
  <si>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</si>
  <si>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</si>
  <si>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</si>
  <si>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</si>
  <si>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</si>
  <si>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</si>
  <si>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</si>
  <si>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</si>
  <si>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</si>
  <si>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</si>
  <si>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</si>
  <si>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</si>
  <si>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</si>
  <si>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</si>
  <si>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</si>
  <si>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</si>
  <si>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</si>
  <si>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</si>
  <si>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</si>
  <si>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</si>
  <si>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</si>
  <si>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</si>
  <si>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</si>
  <si>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</si>
  <si>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</si>
  <si>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</si>
  <si>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</si>
  <si>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</si>
  <si>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</si>
  <si>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</si>
  <si>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</si>
  <si>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</si>
  <si>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</si>
  <si>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</si>
  <si>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</si>
  <si>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</si>
  <si>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</si>
  <si>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</si>
  <si>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</si>
  <si>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</si>
  <si>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</si>
  <si>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</si>
  <si>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</si>
  <si>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</si>
  <si>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</si>
  <si>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</si>
  <si>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</si>
  <si>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</si>
  <si>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</si>
  <si>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</si>
  <si>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</si>
  <si>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</si>
  <si>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</si>
  <si>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</si>
  <si>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</si>
  <si>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</si>
  <si>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</si>
  <si>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</si>
  <si>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</si>
  <si>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</si>
  <si>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</si>
  <si>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</si>
  <si>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</si>
  <si>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</si>
  <si>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</si>
  <si>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</si>
  <si>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</si>
  <si>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</si>
  <si>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</si>
  <si>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</si>
  <si>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</si>
  <si>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</si>
  <si>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</si>
  <si>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</si>
  <si>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</si>
  <si>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</si>
  <si>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</si>
  <si>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</si>
  <si>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</si>
  <si>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</si>
  <si>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</si>
  <si>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</si>
  <si>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</si>
  <si>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</si>
  <si>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</si>
  <si>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</si>
  <si>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</si>
  <si>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</si>
  <si>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</si>
  <si>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</si>
  <si>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</si>
  <si>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</si>
  <si>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</si>
  <si>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</si>
  <si>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</si>
  <si>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</si>
  <si>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</si>
  <si>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</si>
  <si>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</si>
  <si>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</si>
  <si>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</si>
  <si>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</si>
  <si>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</si>
  <si>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</si>
  <si>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</si>
  <si>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</si>
  <si>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</si>
  <si>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</si>
  <si>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</si>
  <si>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</si>
  <si>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</si>
  <si>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</si>
  <si>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</si>
  <si>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</si>
  <si>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</si>
  <si>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</si>
  <si>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</si>
  <si>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</si>
  <si>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</si>
  <si>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</si>
  <si>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</si>
  <si>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</si>
  <si>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</si>
  <si>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</si>
  <si>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</si>
  <si>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</si>
  <si>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</si>
  <si>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</si>
  <si>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</si>
  <si>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</si>
  <si>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</si>
  <si>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</si>
  <si>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</si>
  <si>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</si>
  <si>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</si>
  <si>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</si>
  <si>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</si>
  <si>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</si>
  <si>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</si>
  <si>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</si>
  <si>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</si>
  <si>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</si>
  <si>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</si>
  <si>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</si>
  <si>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</si>
  <si>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</si>
  <si>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</si>
  <si>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</si>
  <si>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</si>
  <si>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</si>
  <si>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</si>
  <si>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</si>
  <si>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</si>
  <si>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</si>
  <si>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</si>
  <si>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</si>
  <si>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</si>
  <si>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</si>
  <si>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</si>
  <si>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</si>
  <si>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</si>
  <si>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</si>
  <si>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</si>
  <si>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</si>
  <si>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</si>
  <si>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</si>
  <si>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</si>
  <si>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</si>
  <si>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</si>
  <si>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</si>
  <si>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</si>
  <si>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</si>
  <si>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</si>
  <si>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</si>
  <si>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</si>
  <si>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</si>
  <si>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</si>
  <si>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</si>
  <si>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</si>
  <si>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</si>
  <si>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</si>
  <si>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</si>
  <si>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</si>
  <si>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</si>
  <si>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</si>
  <si>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</si>
  <si>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</si>
  <si>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</si>
  <si>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</si>
  <si>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</si>
  <si>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</si>
  <si>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</si>
  <si>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</si>
  <si>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</si>
  <si>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</si>
  <si>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</si>
  <si>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</si>
  <si>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</si>
  <si>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</si>
  <si>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</si>
  <si>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</si>
  <si>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</si>
  <si>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</si>
  <si>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</si>
  <si>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</si>
  <si>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</si>
  <si>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</si>
  <si>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</si>
  <si>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</si>
  <si>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</si>
  <si>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</si>
  <si>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</si>
  <si>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</si>
  <si>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</si>
  <si>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</si>
  <si>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</si>
  <si>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</si>
  <si>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</si>
  <si>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</si>
  <si>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</si>
  <si>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</si>
  <si>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</si>
  <si>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</si>
  <si>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</si>
  <si>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</si>
  <si>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</si>
  <si>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</si>
  <si>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</si>
  <si>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</si>
  <si>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</si>
  <si>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</si>
  <si>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</si>
  <si>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</si>
  <si>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</si>
  <si>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</si>
  <si>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</si>
  <si>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</si>
  <si>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</si>
  <si>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</si>
  <si>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</si>
  <si>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</si>
  <si>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</si>
  <si>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</si>
  <si>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</si>
  <si>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</si>
  <si>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</si>
  <si>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</si>
  <si>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</si>
  <si>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</si>
  <si>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</si>
  <si>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</si>
  <si>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</si>
  <si>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</si>
  <si>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</si>
  <si>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</si>
  <si>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</si>
  <si>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</si>
  <si>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</si>
  <si>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</si>
  <si>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</si>
  <si>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</si>
  <si>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</si>
  <si>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</si>
  <si>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</si>
  <si>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</si>
  <si>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</si>
  <si>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</si>
  <si>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</si>
  <si>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</si>
  <si>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</si>
  <si>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</si>
  <si>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</si>
  <si>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</si>
  <si>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</si>
  <si>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</si>
  <si>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</si>
  <si>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</si>
  <si>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</si>
  <si>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</si>
  <si>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</si>
  <si>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</si>
  <si>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</si>
  <si>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</si>
  <si>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</si>
  <si>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</si>
  <si>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</si>
  <si>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</si>
  <si>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</si>
  <si>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</si>
  <si>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</si>
  <si>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</si>
  <si>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</si>
  <si>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</si>
  <si>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</si>
  <si>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</si>
  <si>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</si>
  <si>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</si>
  <si>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</si>
  <si>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</si>
  <si>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</si>
  <si>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</si>
  <si>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</si>
  <si>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</si>
  <si>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</si>
  <si>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</si>
  <si>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</si>
  <si>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</si>
  <si>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</si>
  <si>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</si>
  <si>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</si>
  <si>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</si>
  <si>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</si>
  <si>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</si>
  <si>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</si>
  <si>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</si>
  <si>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</si>
  <si>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</si>
  <si>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</si>
  <si>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</si>
  <si>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</si>
  <si>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</si>
  <si>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</si>
  <si>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</si>
  <si>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</si>
  <si>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</si>
  <si>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</si>
  <si>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</si>
  <si>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</si>
  <si>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</si>
  <si>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</si>
  <si>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</si>
  <si>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</si>
  <si>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</si>
  <si>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</si>
  <si>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</si>
  <si>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</si>
  <si>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</si>
  <si>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</si>
  <si>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</si>
  <si>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</si>
  <si>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</si>
  <si>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</si>
  <si>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</si>
  <si>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</si>
  <si>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</si>
  <si>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</si>
  <si>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</si>
  <si>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</si>
  <si>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</si>
  <si>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</si>
  <si>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</si>
  <si>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</si>
  <si>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</si>
  <si>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</si>
  <si>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</si>
  <si>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</si>
  <si>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</si>
  <si>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</si>
  <si>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</si>
  <si>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</si>
  <si>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</si>
  <si>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</si>
  <si>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</si>
  <si>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</si>
  <si>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</si>
  <si>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</si>
  <si>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</si>
  <si>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</si>
  <si>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</si>
  <si>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</si>
  <si>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</si>
  <si>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</si>
  <si>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</si>
  <si>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</si>
  <si>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</si>
  <si>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</si>
  <si>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</si>
  <si>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</si>
  <si>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</si>
  <si>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</si>
  <si>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</si>
  <si>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</si>
  <si>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</si>
  <si>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</si>
  <si>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</si>
  <si>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</si>
  <si>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</si>
  <si>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</si>
  <si>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</si>
  <si>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</si>
  <si>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</si>
  <si>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</si>
  <si>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</si>
  <si>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</si>
  <si>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</si>
  <si>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</si>
  <si>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</si>
  <si>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</si>
  <si>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</si>
  <si>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</si>
  <si>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</si>
  <si>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</si>
  <si>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</si>
  <si>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</si>
  <si>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</si>
  <si>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</si>
  <si>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</si>
  <si>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</si>
  <si>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</si>
  <si>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</si>
  <si>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</si>
  <si>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</si>
  <si>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</si>
  <si>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</si>
  <si>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</si>
  <si>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</si>
  <si>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</si>
  <si>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</si>
  <si>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</si>
  <si>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</si>
  <si>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</si>
  <si>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</si>
  <si>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</si>
  <si>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</si>
  <si>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</si>
  <si>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</si>
  <si>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</si>
  <si>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</si>
  <si>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</si>
  <si>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</si>
  <si>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</si>
  <si>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</si>
  <si>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</si>
  <si>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</si>
  <si>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</si>
  <si>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</si>
  <si>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</si>
  <si>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</si>
  <si>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</si>
  <si>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</si>
  <si>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</si>
  <si>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</si>
  <si>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</si>
  <si>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</si>
  <si>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</si>
  <si>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</si>
  <si>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</si>
  <si>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</si>
  <si>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</si>
  <si>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</si>
  <si>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</si>
  <si>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</si>
  <si>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</si>
  <si>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</si>
  <si>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</si>
  <si>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</si>
  <si>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</si>
  <si>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</si>
  <si>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</si>
  <si>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</si>
  <si>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</si>
  <si>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</si>
  <si>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</si>
  <si>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</si>
  <si>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</si>
  <si>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</si>
  <si>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</si>
  <si>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</si>
  <si>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</si>
  <si>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</si>
  <si>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</si>
  <si>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</si>
  <si>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</si>
  <si>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</si>
  <si>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</si>
  <si>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</si>
  <si>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</si>
  <si>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</si>
  <si>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</si>
  <si>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</si>
  <si>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</si>
  <si>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</si>
  <si>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</si>
  <si>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</si>
  <si>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</si>
  <si>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</si>
  <si>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</si>
  <si>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</si>
  <si>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</si>
  <si>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</si>
  <si>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</si>
  <si>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</si>
  <si>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</si>
  <si>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</si>
  <si>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</si>
  <si>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</si>
  <si>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</si>
  <si>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</si>
  <si>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</si>
  <si>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</si>
  <si>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</si>
  <si>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</si>
  <si>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</si>
  <si>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</si>
  <si>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</si>
  <si>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</si>
  <si>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</si>
  <si>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</si>
  <si>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</si>
  <si>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</si>
  <si>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</si>
  <si>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</si>
  <si>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</si>
  <si>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</si>
  <si>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</si>
  <si>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</si>
  <si>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</si>
  <si>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</si>
  <si>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</si>
  <si>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</si>
  <si>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</si>
  <si>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</si>
  <si>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</si>
  <si>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</si>
  <si>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</si>
  <si>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</si>
  <si>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</si>
  <si>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</si>
  <si>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</si>
  <si>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</si>
  <si>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</si>
  <si>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</si>
  <si>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</si>
  <si>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</si>
  <si>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</si>
  <si>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</si>
  <si>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</si>
  <si>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</si>
  <si>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</si>
  <si>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</si>
  <si>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</si>
  <si>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</si>
  <si>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</si>
  <si>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</si>
  <si>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</si>
  <si>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</si>
  <si>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</si>
  <si>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</si>
  <si>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</si>
  <si>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</si>
  <si>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</si>
  <si>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</si>
  <si>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</si>
  <si>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</si>
  <si>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</si>
  <si>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</si>
  <si>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</si>
  <si>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</si>
  <si>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</si>
  <si>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</si>
  <si>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</si>
  <si>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</si>
  <si>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</si>
  <si>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</si>
  <si>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</si>
  <si>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</si>
  <si>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</si>
  <si>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</si>
  <si>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</si>
  <si>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</si>
  <si>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</si>
  <si>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</si>
  <si>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</si>
  <si>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</si>
  <si>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</si>
  <si>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</si>
  <si>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</si>
  <si>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</si>
  <si>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</si>
  <si>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</si>
  <si>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</si>
  <si>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</si>
  <si>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</si>
  <si>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</si>
  <si>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</si>
  <si>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</si>
  <si>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</si>
  <si>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</si>
  <si>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</si>
  <si>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</si>
  <si>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</si>
  <si>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</si>
  <si>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</si>
  <si>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</si>
  <si>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</si>
  <si>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</si>
  <si>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</si>
  <si>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</si>
  <si>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</si>
  <si>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</si>
  <si>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</si>
  <si>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</si>
  <si>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</si>
  <si>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</si>
  <si>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</si>
  <si>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</si>
  <si>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</si>
  <si>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</si>
  <si>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</si>
  <si>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</si>
  <si>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</si>
  <si>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</si>
  <si>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</si>
  <si>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</si>
  <si>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</si>
  <si>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</si>
  <si>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</si>
  <si>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</si>
  <si>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</si>
  <si>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</si>
  <si>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</si>
  <si>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</si>
  <si>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</si>
  <si>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</si>
  <si>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</si>
  <si>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</si>
  <si>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</si>
  <si>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</si>
  <si>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</si>
  <si>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</si>
  <si>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</si>
  <si>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</si>
  <si>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</si>
  <si>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</si>
  <si>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</si>
  <si>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</si>
  <si>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</si>
  <si>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</si>
  <si>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</si>
  <si>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</si>
  <si>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</si>
  <si>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</si>
  <si>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</si>
  <si>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</si>
  <si>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</si>
  <si>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</si>
  <si>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</si>
  <si>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</si>
  <si>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</si>
  <si>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</si>
  <si>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</si>
  <si>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</si>
  <si>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</si>
  <si>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</si>
  <si>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</si>
  <si>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</si>
  <si>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</si>
  <si>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</si>
  <si>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</si>
  <si>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</si>
  <si>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</si>
  <si>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</si>
  <si>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</si>
  <si>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</si>
  <si>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</si>
  <si>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</si>
  <si>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</si>
  <si>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</si>
  <si>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</si>
  <si>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</si>
  <si>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</si>
  <si>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</si>
  <si>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</si>
  <si>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</si>
  <si>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</si>
  <si>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</si>
  <si>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</si>
  <si>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</si>
  <si>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</si>
  <si>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</si>
  <si>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</si>
  <si>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</si>
  <si>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</si>
  <si>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</si>
  <si>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</si>
  <si>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</si>
  <si>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</si>
  <si>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</si>
  <si>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</si>
  <si>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</si>
  <si>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</si>
  <si>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</si>
  <si>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</si>
  <si>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</si>
  <si>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</si>
  <si>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</si>
  <si>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</si>
  <si>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</si>
  <si>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</si>
  <si>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</si>
  <si>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</si>
  <si>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</si>
  <si>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</si>
  <si>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</si>
  <si>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</si>
  <si>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</si>
  <si>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</si>
  <si>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</si>
  <si>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</si>
  <si>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</si>
  <si>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</si>
  <si>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</si>
  <si>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</si>
  <si>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</si>
  <si>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</si>
  <si>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</si>
  <si>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</si>
  <si>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</si>
  <si>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</si>
  <si>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</si>
  <si>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</si>
  <si>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</si>
  <si>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</si>
  <si>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</si>
  <si>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</si>
  <si>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</si>
  <si>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</si>
  <si>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</si>
  <si>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</si>
  <si>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</si>
  <si>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</si>
  <si>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</si>
  <si>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</si>
  <si>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</si>
  <si>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</si>
  <si>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</si>
  <si>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</si>
  <si>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</si>
  <si>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</si>
  <si>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</si>
  <si>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</si>
  <si>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</si>
  <si>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</si>
  <si>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</si>
  <si>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</si>
  <si>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</si>
  <si>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</si>
  <si>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</si>
  <si>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</si>
  <si>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</si>
  <si>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</si>
  <si>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</si>
  <si>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</si>
  <si>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</si>
  <si>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</si>
  <si>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</si>
  <si>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</si>
  <si>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</si>
  <si>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</si>
  <si>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</si>
  <si>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</si>
  <si>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</si>
  <si>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</si>
  <si>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</si>
  <si>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</si>
  <si>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</si>
  <si>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</si>
  <si>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</si>
  <si>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</si>
  <si>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</si>
  <si>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</si>
  <si>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</si>
  <si>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</si>
  <si>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</si>
  <si>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</si>
  <si>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</si>
  <si>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</si>
  <si>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</si>
  <si>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</si>
  <si>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</si>
  <si>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</si>
  <si>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</si>
  <si>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</si>
  <si>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</si>
  <si>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</si>
  <si>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</si>
  <si>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</si>
  <si>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</si>
  <si>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</si>
  <si>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</si>
  <si>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</si>
  <si>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</si>
  <si>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</si>
  <si>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</si>
  <si>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</si>
  <si>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</si>
  <si>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</si>
  <si>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</si>
  <si>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</si>
  <si>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</si>
  <si>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</si>
  <si>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</si>
  <si>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</si>
  <si>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</si>
  <si>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</si>
  <si>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</si>
  <si>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</si>
  <si>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</si>
  <si>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</si>
  <si>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</si>
  <si>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</si>
  <si>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</si>
  <si>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</si>
  <si>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</si>
  <si>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</si>
  <si>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</si>
  <si>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</si>
  <si>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</si>
  <si>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</si>
  <si>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</si>
  <si>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</si>
  <si>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</si>
  <si>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</si>
  <si>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</si>
  <si>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</si>
  <si>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</si>
  <si>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</si>
  <si>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</si>
  <si>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</si>
  <si>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</si>
  <si>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</si>
  <si>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</si>
  <si>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</si>
  <si>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</si>
  <si>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</si>
  <si>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</si>
  <si>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</si>
  <si>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</si>
  <si>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</si>
  <si>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</si>
  <si>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</si>
  <si>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</si>
  <si>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</si>
  <si>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</si>
  <si>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</si>
  <si>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</si>
  <si>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</si>
  <si>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</si>
  <si>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</si>
  <si>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</si>
  <si>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</si>
  <si>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</si>
  <si>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</si>
  <si>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</si>
  <si>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</si>
  <si>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</si>
  <si>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</si>
  <si>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</si>
  <si>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</si>
  <si>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</si>
  <si>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</si>
  <si>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</si>
  <si>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</si>
  <si>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</si>
  <si>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</si>
  <si>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</si>
  <si>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</si>
  <si>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</si>
  <si>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</si>
  <si>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</si>
  <si>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</si>
  <si>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</si>
  <si>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</si>
  <si>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</si>
  <si>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</si>
  <si>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</si>
  <si>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</si>
  <si>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</si>
  <si>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</si>
  <si>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</si>
  <si>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</si>
  <si>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</si>
  <si>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</si>
  <si>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</si>
  <si>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</si>
  <si>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</si>
  <si>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</si>
  <si>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</si>
  <si>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</si>
  <si>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</si>
  <si>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</si>
  <si>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</si>
  <si>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</si>
  <si>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</si>
  <si>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</si>
  <si>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</si>
  <si>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</si>
  <si>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</si>
  <si>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</si>
  <si>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</si>
  <si>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</si>
  <si>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</si>
  <si>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</si>
  <si>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</si>
  <si>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</si>
  <si>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</si>
  <si>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</si>
  <si>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</si>
  <si>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</si>
  <si>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</si>
  <si>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</si>
  <si>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</si>
  <si>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</si>
  <si>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</si>
  <si>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</si>
  <si>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</si>
  <si>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</si>
  <si>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</si>
  <si>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</si>
  <si>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</si>
  <si>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</si>
  <si>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</si>
  <si>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</si>
  <si>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</si>
  <si>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</si>
  <si>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</si>
  <si>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</si>
  <si>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</si>
  <si>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</si>
  <si>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</si>
  <si>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</si>
  <si>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</si>
  <si>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</si>
  <si>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</si>
  <si>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</si>
  <si>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</si>
  <si>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</si>
  <si>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</si>
  <si>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</si>
  <si>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</si>
  <si>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</si>
  <si>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</si>
  <si>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</si>
  <si>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</si>
  <si>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</si>
  <si>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</si>
  <si>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</si>
  <si>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</si>
  <si>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</si>
  <si>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</si>
  <si>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</si>
  <si>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</si>
  <si>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</si>
  <si>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</si>
  <si>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</si>
  <si>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</si>
  <si>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</si>
  <si>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</si>
  <si>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</si>
  <si>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</si>
  <si>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</si>
  <si>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</si>
  <si>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</si>
  <si>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</si>
  <si>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</si>
  <si>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</si>
  <si>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</si>
  <si>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</si>
  <si>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</si>
  <si>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</si>
  <si>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</si>
  <si>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</si>
  <si>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</si>
  <si>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</si>
  <si>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</si>
  <si>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</si>
  <si>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</si>
  <si>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</si>
  <si>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</si>
  <si>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</si>
  <si>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</si>
  <si>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</si>
  <si>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</si>
  <si>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</si>
  <si>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</si>
  <si>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</si>
  <si>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</si>
  <si>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</si>
  <si>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</si>
  <si>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</si>
  <si>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</si>
  <si>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</si>
  <si>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</si>
  <si>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</si>
  <si>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</si>
  <si>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</si>
  <si>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</si>
  <si>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</si>
  <si>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</si>
  <si>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</si>
  <si>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</si>
  <si>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</si>
  <si>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</si>
  <si>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</si>
  <si>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</si>
  <si>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</si>
  <si>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</si>
  <si>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</si>
  <si>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</si>
  <si>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</si>
  <si>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</si>
  <si>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</si>
  <si>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</si>
  <si>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</si>
  <si>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</si>
  <si>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</si>
  <si>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</si>
  <si>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</si>
  <si>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</si>
  <si>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</si>
  <si>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</si>
  <si>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</si>
  <si>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</si>
  <si>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</si>
  <si>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</si>
  <si>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</si>
  <si>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</si>
  <si>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</si>
  <si>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</si>
  <si>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</si>
  <si>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</si>
  <si>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</si>
  <si>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</si>
  <si>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</si>
  <si>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</si>
  <si>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</si>
  <si>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</si>
  <si>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</si>
  <si>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</si>
  <si>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</si>
  <si>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</si>
  <si>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</si>
  <si>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</si>
  <si>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</si>
  <si>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</si>
  <si>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</si>
  <si>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</si>
  <si>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</si>
  <si>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</si>
  <si>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</si>
  <si>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</si>
  <si>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</si>
  <si>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</si>
  <si>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</si>
  <si>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</si>
  <si>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</si>
  <si>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</si>
  <si>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</si>
  <si>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</si>
  <si>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</si>
  <si>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</si>
  <si>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</si>
  <si>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</si>
  <si>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</si>
  <si>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</si>
  <si>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</si>
  <si>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</si>
  <si>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</si>
  <si>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</si>
  <si>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</si>
  <si>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</si>
  <si>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</si>
  <si>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</si>
  <si>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</si>
  <si>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</si>
  <si>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</si>
  <si>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</si>
  <si>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</si>
  <si>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</si>
  <si>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</si>
  <si>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</si>
  <si>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</si>
  <si>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</si>
  <si>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</si>
  <si>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</si>
  <si>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</si>
  <si>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</si>
  <si>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</si>
  <si>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</si>
  <si>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</si>
  <si>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</si>
  <si>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</si>
  <si>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</si>
  <si>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</si>
  <si>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</si>
  <si>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</si>
  <si>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</si>
  <si>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</si>
  <si>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</si>
  <si>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</si>
  <si>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</si>
  <si>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</si>
  <si>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</si>
  <si>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</si>
  <si>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</si>
  <si>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</si>
  <si>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</si>
  <si>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</si>
  <si>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</si>
  <si>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</si>
  <si>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</si>
  <si>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</si>
  <si>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</si>
  <si>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</si>
  <si>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</si>
  <si>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</si>
  <si>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</si>
  <si>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</si>
  <si>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</si>
  <si>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</si>
  <si>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</si>
  <si>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</si>
  <si>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</si>
  <si>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</si>
  <si>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</si>
  <si>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</si>
  <si>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</si>
  <si>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</si>
  <si>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</si>
  <si>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</si>
  <si>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</si>
  <si>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</si>
  <si>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</si>
  <si>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</si>
  <si>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</si>
  <si>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</si>
  <si>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</si>
  <si>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</si>
  <si>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</si>
  <si>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</si>
  <si>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</si>
  <si>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</si>
  <si>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</si>
  <si>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</si>
  <si>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</si>
  <si>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</si>
  <si>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</si>
  <si>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</si>
  <si>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</si>
  <si>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</si>
  <si>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</si>
  <si>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</si>
  <si>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</si>
  <si>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</si>
  <si>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</si>
  <si>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</si>
  <si>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</si>
  <si>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</si>
  <si>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</si>
  <si>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</si>
  <si>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</si>
  <si>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</si>
  <si>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</si>
  <si>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</si>
  <si>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</si>
  <si>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</si>
  <si>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</si>
  <si>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</si>
  <si>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</si>
  <si>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</si>
  <si>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</si>
  <si>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</si>
  <si>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</si>
  <si>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</si>
  <si>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</si>
  <si>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</si>
  <si>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</si>
  <si>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</si>
  <si>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</si>
  <si>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</si>
  <si>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</si>
  <si>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</si>
  <si>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</si>
  <si>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</si>
  <si>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</si>
  <si>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</si>
  <si>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</si>
  <si>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</si>
  <si>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</si>
  <si>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</si>
  <si>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</si>
  <si>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</si>
  <si>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</si>
  <si>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</si>
  <si>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</si>
  <si>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</si>
  <si>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</si>
  <si>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</si>
  <si>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</si>
  <si>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</si>
  <si>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</si>
  <si>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</si>
  <si>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</si>
  <si>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</si>
  <si>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</si>
  <si>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</si>
  <si>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</si>
  <si>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</si>
  <si>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</si>
  <si>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</si>
  <si>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</si>
  <si>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</si>
  <si>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</si>
  <si>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</si>
  <si>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</si>
  <si>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</si>
  <si>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</si>
  <si>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</si>
  <si>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</si>
  <si>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</si>
  <si>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</si>
  <si>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</si>
  <si>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</si>
  <si>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</si>
  <si>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</si>
  <si>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</si>
  <si>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</si>
  <si>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</si>
  <si>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</si>
  <si>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</si>
  <si>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</si>
  <si>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</si>
  <si>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</si>
  <si>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</si>
  <si>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</si>
  <si>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</si>
  <si>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</si>
  <si>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</si>
  <si>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</si>
  <si>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</si>
  <si>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</si>
  <si>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</si>
  <si>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</si>
  <si>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</si>
  <si>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</si>
  <si>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</si>
  <si>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</si>
  <si>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</si>
  <si>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</si>
  <si>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</si>
  <si>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</si>
  <si>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</si>
  <si>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</si>
  <si>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</si>
  <si>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</si>
  <si>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</si>
  <si>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</si>
  <si>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</si>
  <si>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</si>
  <si>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</si>
  <si>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</si>
  <si>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</si>
  <si>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</si>
  <si>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</si>
  <si>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</si>
  <si>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</si>
  <si>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</si>
  <si>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</si>
  <si>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</si>
  <si>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</si>
  <si>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</si>
  <si>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</si>
  <si>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</si>
  <si>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</si>
  <si>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</si>
  <si>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</si>
  <si>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</si>
  <si>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</si>
  <si>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</si>
  <si>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</si>
  <si>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</si>
  <si>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</si>
  <si>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</si>
  <si>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</si>
  <si>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</si>
  <si>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</si>
  <si>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</si>
  <si>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</si>
  <si>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</si>
  <si>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</si>
  <si>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</si>
  <si>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</si>
  <si>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</si>
  <si>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</si>
  <si>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</si>
  <si>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</si>
  <si>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</si>
  <si>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</si>
  <si>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</si>
  <si>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</si>
  <si>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</si>
  <si>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</si>
  <si>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</si>
  <si>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</si>
  <si>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</si>
  <si>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</si>
  <si>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</si>
  <si>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</si>
  <si>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</si>
  <si>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</si>
  <si>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</si>
  <si>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</si>
  <si>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</si>
  <si>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</si>
  <si>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</si>
  <si>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</si>
  <si>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</si>
  <si>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</si>
  <si>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</si>
  <si>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</si>
  <si>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</si>
  <si>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</si>
  <si>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</si>
  <si>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</si>
  <si>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</si>
  <si>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</si>
  <si>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</si>
  <si>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</si>
  <si>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</si>
  <si>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</si>
  <si>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</si>
  <si>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</si>
  <si>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</si>
  <si>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</si>
  <si>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</si>
  <si>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</si>
  <si>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</si>
  <si>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</si>
  <si>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</si>
  <si>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</si>
  <si>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</si>
  <si>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</si>
  <si>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</si>
  <si>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</si>
  <si>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</si>
  <si>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</si>
  <si>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</si>
  <si>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</si>
  <si>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</si>
  <si>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</si>
  <si>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</si>
  <si>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</si>
  <si>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</si>
  <si>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</si>
  <si>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</si>
  <si>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</si>
  <si>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</si>
  <si>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</si>
  <si>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</si>
  <si>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</si>
  <si>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</si>
  <si>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</si>
  <si>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</si>
  <si>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</si>
  <si>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</si>
  <si>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</si>
  <si>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</si>
  <si>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</si>
  <si>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</si>
  <si>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</si>
  <si>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</si>
  <si>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</si>
  <si>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</si>
  <si>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</si>
  <si>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</si>
  <si>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</si>
  <si>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</si>
  <si>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</si>
  <si>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</si>
  <si>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</si>
  <si>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</si>
  <si>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</si>
  <si>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</si>
  <si>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</si>
  <si>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</si>
  <si>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</si>
  <si>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</si>
  <si>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</si>
  <si>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</si>
  <si>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</si>
  <si>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</si>
  <si>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</si>
  <si>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</si>
  <si>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</si>
  <si>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</si>
  <si>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</si>
  <si>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</si>
  <si>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</si>
  <si>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</si>
  <si>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</si>
  <si>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</si>
  <si>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</si>
  <si>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</si>
  <si>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</si>
  <si>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</si>
  <si>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</si>
  <si>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</si>
  <si>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</si>
  <si>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</si>
  <si>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</si>
  <si>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</si>
  <si>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</si>
  <si>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</si>
  <si>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</si>
  <si>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</si>
  <si>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</si>
  <si>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</si>
  <si>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</si>
  <si>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</si>
  <si>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</si>
  <si>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</si>
  <si>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</si>
  <si>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</si>
  <si>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</si>
  <si>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</si>
  <si>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</si>
  <si>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</si>
  <si>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</si>
  <si>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</si>
  <si>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</si>
  <si>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</si>
  <si>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</si>
  <si>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</si>
  <si>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</si>
  <si>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</si>
  <si>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</si>
  <si>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</si>
  <si>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</si>
  <si>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</si>
  <si>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</si>
  <si>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</si>
  <si>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</si>
  <si>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</si>
  <si>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</si>
  <si>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</si>
  <si>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</si>
  <si>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</si>
  <si>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</si>
  <si>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</si>
  <si>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</si>
  <si>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</si>
  <si>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</si>
  <si>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</si>
  <si>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</si>
  <si>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</si>
  <si>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</si>
  <si>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</si>
  <si>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</si>
  <si>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</si>
  <si>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</si>
  <si>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</si>
  <si>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</si>
  <si>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</si>
  <si>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</si>
  <si>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</si>
  <si>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</si>
  <si>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</si>
  <si>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</si>
  <si>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</si>
  <si>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</si>
  <si>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</si>
  <si>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</si>
  <si>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</si>
  <si>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</si>
  <si>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</si>
  <si>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</si>
  <si>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</si>
  <si>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</si>
  <si>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</si>
  <si>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</si>
  <si>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</si>
  <si>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</si>
  <si>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</si>
  <si>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</si>
  <si>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</si>
  <si>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</si>
  <si>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</si>
  <si>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</si>
  <si>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</si>
  <si>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</si>
  <si>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</si>
  <si>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</si>
  <si>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</si>
  <si>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</si>
  <si>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</si>
  <si>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</si>
  <si>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</si>
  <si>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</si>
  <si>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</si>
  <si>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</si>
  <si>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</si>
  <si>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</si>
  <si>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</si>
  <si>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</si>
  <si>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</si>
  <si>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</si>
  <si>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</si>
  <si>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</si>
  <si>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</si>
  <si>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</si>
  <si>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</si>
  <si>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</si>
  <si>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</si>
  <si>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</si>
  <si>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</si>
  <si>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</si>
  <si>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</si>
  <si>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</si>
  <si>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</si>
  <si>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</si>
  <si>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</si>
  <si>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</si>
  <si>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</si>
  <si>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</si>
  <si>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</si>
  <si>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</si>
  <si>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</si>
  <si>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</si>
  <si>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</si>
  <si>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</si>
  <si>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</si>
  <si>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</si>
  <si>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</si>
  <si>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</si>
  <si>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</si>
  <si>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</si>
  <si>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</si>
  <si>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</si>
  <si>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</si>
  <si>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</si>
  <si>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</si>
  <si>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</si>
  <si>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</si>
  <si>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</si>
  <si>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</si>
  <si>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</si>
  <si>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</si>
  <si>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</si>
  <si>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</si>
  <si>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</si>
  <si>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</si>
  <si>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</si>
  <si>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</si>
  <si>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</si>
  <si>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</si>
  <si>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</si>
  <si>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</si>
  <si>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</si>
  <si>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</si>
  <si>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</si>
  <si>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</si>
  <si>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</si>
  <si>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</si>
  <si>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</si>
  <si>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</si>
  <si>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</si>
  <si>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</si>
  <si>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</si>
  <si>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</si>
  <si>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</si>
  <si>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</si>
  <si>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</si>
  <si>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</si>
  <si>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</si>
  <si>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</si>
  <si>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</si>
  <si>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</si>
  <si>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</si>
  <si>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</si>
  <si>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</si>
  <si>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</si>
  <si>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</si>
  <si>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</si>
  <si>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</si>
  <si>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</si>
  <si>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</si>
  <si>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</si>
  <si>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</si>
  <si>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</si>
  <si>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</si>
  <si>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</si>
  <si>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</si>
  <si>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</si>
  <si>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</si>
  <si>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</si>
  <si>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</si>
  <si>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</si>
  <si>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</si>
  <si>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</si>
  <si>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</si>
  <si>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</si>
  <si>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</si>
  <si>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</si>
  <si>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</si>
  <si>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</si>
  <si>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</si>
  <si>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</si>
  <si>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</si>
  <si>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</si>
  <si>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</si>
  <si>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</si>
  <si>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</si>
  <si>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</si>
  <si>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</si>
  <si>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</si>
  <si>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</si>
  <si>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</si>
  <si>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</si>
  <si>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</si>
  <si>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</si>
  <si>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</si>
  <si>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</si>
  <si>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</si>
  <si>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</si>
  <si>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</si>
  <si>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</si>
  <si>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</si>
  <si>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</si>
  <si>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</si>
  <si>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</si>
  <si>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</si>
  <si>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</si>
  <si>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</si>
  <si>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</si>
  <si>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</si>
  <si>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</si>
  <si>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</si>
  <si>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</si>
  <si>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</si>
  <si>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</si>
  <si>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</si>
  <si>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</si>
  <si>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</si>
  <si>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</si>
  <si>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</si>
  <si>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</si>
  <si>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</si>
  <si>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</si>
  <si>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</si>
  <si>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</si>
  <si>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</si>
  <si>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</si>
  <si>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</si>
  <si>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</si>
  <si>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</si>
  <si>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</si>
  <si>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</si>
  <si>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</si>
  <si>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</si>
  <si>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</si>
  <si>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</si>
  <si>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</si>
  <si>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</si>
  <si>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</si>
  <si>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</si>
  <si>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</si>
  <si>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</si>
  <si>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</si>
  <si>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</si>
  <si>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</si>
  <si>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</si>
  <si>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</si>
  <si>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</si>
  <si>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</si>
  <si>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</si>
  <si>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</si>
  <si>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</si>
  <si>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</si>
  <si>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</si>
  <si>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</si>
  <si>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</si>
  <si>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</si>
  <si>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</si>
  <si>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</si>
  <si>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</si>
  <si>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</si>
  <si>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</si>
  <si>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</si>
  <si>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</si>
  <si>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</si>
  <si>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</si>
  <si>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</si>
  <si>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</si>
  <si>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</si>
  <si>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</si>
  <si>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</si>
  <si>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</si>
  <si>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</si>
  <si>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</si>
  <si>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</si>
  <si>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</si>
  <si>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</si>
  <si>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</si>
  <si>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</si>
  <si>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</si>
  <si>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</si>
  <si>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</si>
  <si>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</si>
  <si>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</si>
  <si>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</si>
  <si>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</si>
  <si>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</si>
  <si>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</si>
  <si>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</si>
  <si>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</si>
  <si>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</si>
  <si>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</si>
  <si>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</si>
  <si>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</si>
  <si>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</si>
  <si>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</si>
  <si>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</si>
  <si>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</si>
  <si>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</si>
  <si>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</si>
  <si>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</si>
  <si>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</si>
  <si>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</si>
  <si>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</si>
  <si>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</si>
  <si>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</si>
  <si>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</si>
  <si>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</si>
  <si>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</si>
  <si>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</si>
  <si>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</si>
  <si>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</si>
  <si>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</si>
  <si>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</si>
  <si>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</si>
  <si>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</si>
  <si>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</si>
  <si>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</si>
  <si>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</si>
  <si>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</si>
  <si>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</si>
  <si>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</si>
  <si>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</si>
  <si>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</si>
  <si>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</si>
  <si>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</si>
  <si>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</si>
  <si>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</si>
  <si>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</si>
  <si>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</si>
  <si>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</si>
  <si>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</si>
  <si>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</si>
  <si>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</si>
  <si>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</si>
  <si>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</si>
  <si>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</si>
  <si>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</si>
  <si>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</si>
  <si>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</si>
  <si>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</si>
  <si>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</si>
  <si>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</si>
  <si>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</si>
  <si>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</si>
  <si>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</si>
  <si>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</si>
  <si>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</si>
  <si>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</si>
  <si>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</si>
  <si>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</si>
  <si>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</si>
  <si>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</si>
  <si>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</si>
  <si>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</si>
  <si>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</si>
  <si>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</si>
  <si>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</si>
  <si>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</si>
  <si>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</si>
  <si>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</si>
  <si>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</si>
  <si>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</si>
  <si>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</si>
  <si>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</si>
  <si>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</si>
  <si>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</si>
  <si>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</si>
  <si>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</si>
  <si>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</si>
  <si>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</si>
  <si>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</si>
  <si>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</si>
  <si>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</si>
  <si>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</si>
  <si>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</si>
  <si>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</si>
  <si>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</si>
  <si>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</si>
  <si>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</si>
  <si>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</si>
  <si>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</si>
  <si>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</si>
  <si>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</si>
  <si>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</si>
  <si>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</si>
  <si>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</si>
  <si>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</si>
  <si>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</si>
  <si>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</si>
  <si>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</si>
  <si>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</si>
  <si>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</si>
  <si>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</si>
  <si>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</si>
  <si>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</si>
  <si>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</si>
  <si>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</si>
  <si>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</si>
  <si>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</si>
  <si>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</si>
  <si>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</si>
  <si>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</si>
  <si>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</si>
  <si>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</si>
  <si>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</si>
  <si>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</si>
  <si>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</si>
  <si>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</si>
  <si>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</si>
  <si>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</si>
  <si>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</si>
  <si>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</si>
  <si>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</si>
  <si>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</si>
  <si>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</si>
  <si>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</si>
  <si>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</si>
  <si>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</si>
  <si>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</si>
  <si>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</si>
  <si>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</si>
  <si>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</si>
  <si>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</si>
  <si>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</si>
  <si>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</si>
  <si>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</si>
  <si>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</si>
  <si>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</si>
  <si>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</si>
  <si>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</si>
  <si>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</si>
  <si>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</si>
  <si>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</si>
  <si>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</si>
  <si>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</si>
  <si>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</si>
  <si>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</si>
  <si>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</si>
  <si>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</si>
  <si>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</si>
  <si>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</si>
  <si>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</si>
  <si>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</si>
  <si>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</si>
  <si>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</si>
  <si>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</si>
  <si>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</si>
  <si>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</si>
  <si>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</si>
  <si>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</si>
  <si>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</si>
  <si>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</si>
  <si>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</si>
  <si>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</si>
  <si>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</si>
  <si>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</si>
  <si>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</si>
  <si>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</si>
  <si>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</si>
  <si>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</si>
  <si>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</si>
  <si>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</si>
  <si>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</si>
  <si>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</si>
  <si>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</si>
  <si>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</si>
  <si>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</si>
  <si>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</si>
  <si>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</si>
  <si>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</si>
  <si>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</si>
  <si>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</si>
  <si>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</si>
  <si>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</si>
  <si>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</si>
  <si>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</si>
  <si>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</si>
  <si>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</si>
  <si>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</si>
  <si>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</si>
  <si>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</si>
  <si>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</si>
  <si>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</si>
  <si>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</si>
  <si>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</si>
  <si>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</si>
  <si>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</si>
  <si>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</si>
  <si>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</si>
  <si>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</si>
  <si>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</si>
  <si>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</si>
  <si>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</si>
  <si>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</si>
  <si>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</si>
  <si>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</si>
  <si>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</si>
  <si>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</si>
  <si>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</si>
  <si>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</si>
  <si>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</si>
  <si>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</si>
  <si>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</si>
  <si>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</si>
  <si>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</si>
  <si>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</si>
  <si>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</si>
  <si>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</si>
  <si>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</si>
  <si>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</si>
  <si>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</si>
  <si>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</si>
  <si>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</si>
  <si>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</si>
  <si>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</si>
  <si>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</si>
  <si>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</si>
  <si>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</si>
  <si>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</si>
  <si>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</si>
  <si>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</si>
  <si>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</si>
  <si>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</si>
  <si>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</si>
  <si>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</si>
  <si>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</si>
  <si>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</si>
  <si>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</si>
  <si>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</si>
  <si>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</si>
  <si>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</si>
  <si>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</si>
  <si>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</si>
  <si>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</si>
  <si>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</si>
  <si>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</si>
  <si>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</si>
  <si>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</si>
  <si>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</si>
  <si>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</si>
  <si>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</si>
  <si>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</si>
  <si>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</si>
  <si>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</si>
  <si>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</si>
  <si>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</si>
  <si>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</si>
  <si>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</si>
  <si>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</si>
  <si>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</si>
  <si>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</si>
  <si>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</si>
  <si>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</si>
  <si>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</si>
  <si>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</si>
  <si>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</si>
  <si>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</si>
  <si>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</si>
  <si>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</si>
  <si>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</si>
  <si>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</si>
  <si>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</si>
  <si>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</si>
  <si>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</si>
  <si>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</si>
  <si>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</si>
  <si>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</si>
  <si>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</si>
  <si>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</si>
  <si>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</si>
  <si>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</si>
  <si>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</si>
  <si>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</si>
  <si>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</si>
  <si>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</si>
  <si>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</si>
  <si>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</si>
  <si>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</si>
  <si>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</si>
  <si>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</si>
  <si>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</si>
  <si>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</si>
  <si>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</si>
  <si>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</si>
  <si>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</si>
  <si>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</si>
  <si>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</si>
  <si>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</si>
  <si>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</si>
  <si>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</si>
  <si>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</si>
  <si>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</si>
  <si>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</si>
  <si>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</si>
  <si>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</si>
  <si>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</si>
  <si>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</si>
  <si>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</si>
  <si>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</si>
  <si>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</si>
  <si>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</si>
  <si>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</si>
  <si>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</si>
  <si>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</si>
  <si>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</si>
  <si>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</si>
  <si>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</si>
  <si>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</si>
  <si>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</si>
  <si>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</si>
  <si>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</si>
  <si>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</si>
  <si>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</si>
  <si>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</si>
  <si>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</si>
  <si>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</si>
  <si>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</si>
  <si>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</si>
  <si>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</si>
  <si>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</si>
  <si>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</si>
  <si>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</si>
  <si>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</si>
  <si>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</si>
  <si>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</si>
  <si>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</si>
  <si>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</si>
  <si>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</si>
  <si>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</si>
  <si>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</si>
  <si>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</si>
  <si>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</si>
  <si>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</si>
  <si>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</si>
  <si>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</si>
  <si>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</si>
  <si>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</si>
  <si>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</si>
  <si>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</si>
  <si>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</si>
  <si>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</si>
  <si>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</si>
  <si>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</si>
  <si>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</si>
  <si>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</si>
  <si>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</si>
  <si>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</si>
  <si>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</si>
  <si>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</si>
  <si>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</si>
  <si>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</si>
  <si>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</si>
  <si>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</si>
  <si>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</si>
  <si>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</si>
  <si>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</si>
  <si>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</si>
  <si>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</si>
  <si>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</si>
  <si>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</si>
  <si>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</si>
  <si>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</si>
  <si>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</si>
  <si>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</si>
  <si>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</si>
  <si>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</si>
  <si>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</si>
  <si>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</si>
  <si>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</si>
  <si>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</si>
  <si>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</si>
  <si>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</si>
  <si>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</si>
  <si>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</si>
  <si>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</si>
  <si>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</si>
  <si>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</si>
  <si>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</si>
  <si>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</si>
  <si>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</si>
  <si>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</si>
  <si>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</si>
  <si>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</si>
  <si>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</si>
  <si>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</si>
  <si>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</si>
  <si>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</si>
  <si>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</si>
  <si>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</si>
  <si>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</si>
  <si>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</si>
  <si>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</si>
  <si>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</si>
  <si>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</si>
  <si>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</si>
  <si>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</si>
  <si>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</si>
  <si>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</si>
  <si>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</si>
  <si>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</si>
  <si>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</si>
  <si>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</si>
  <si>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</si>
  <si>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</si>
  <si>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</si>
  <si>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</si>
  <si>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</si>
  <si>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</si>
  <si>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</si>
  <si>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</si>
  <si>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</si>
  <si>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</si>
  <si>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</si>
  <si>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</si>
  <si>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</si>
  <si>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</si>
  <si>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</si>
  <si>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</si>
  <si>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</si>
  <si>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</si>
  <si>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</si>
  <si>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</si>
  <si>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</si>
  <si>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</si>
  <si>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</si>
  <si>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</si>
  <si>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</si>
  <si>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</si>
  <si>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</si>
  <si>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</si>
  <si>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</si>
  <si>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</si>
  <si>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</si>
  <si>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</si>
  <si>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</si>
  <si>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</si>
  <si>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</si>
  <si>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</si>
  <si>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</si>
  <si>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</si>
  <si>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</si>
  <si>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</si>
  <si>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</si>
  <si>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</si>
  <si>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</si>
  <si>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</si>
  <si>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</si>
  <si>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</si>
  <si>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</si>
  <si>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</si>
  <si>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</si>
  <si>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</si>
  <si>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</si>
  <si>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</si>
  <si>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</si>
  <si>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</si>
  <si>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</si>
  <si>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</si>
  <si>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</si>
  <si>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</si>
  <si>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</si>
  <si>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</si>
  <si>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</si>
  <si>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</si>
  <si>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</si>
  <si>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</si>
  <si>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</si>
  <si>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</si>
  <si>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</si>
  <si>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</si>
  <si>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</si>
  <si>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</si>
  <si>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</si>
  <si>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</si>
  <si>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</si>
  <si>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</si>
  <si>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</si>
  <si>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</si>
  <si>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</si>
  <si>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</si>
  <si>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</si>
  <si>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</si>
  <si>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</si>
  <si>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</si>
  <si>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</si>
  <si>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</si>
  <si>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</si>
  <si>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</si>
  <si>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</si>
  <si>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</si>
  <si>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</si>
  <si>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</si>
  <si>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</si>
  <si>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</si>
  <si>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</si>
  <si>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</si>
  <si>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</si>
  <si>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</si>
  <si>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</si>
  <si>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</si>
  <si>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</si>
  <si>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</si>
  <si>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</si>
  <si>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</si>
  <si>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</si>
  <si>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</si>
  <si>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</si>
  <si>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</si>
  <si>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</si>
  <si>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</si>
  <si>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</si>
  <si>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</si>
  <si>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</si>
  <si>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</si>
  <si>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</si>
  <si>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</si>
  <si>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</si>
  <si>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</si>
  <si>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</si>
  <si>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</si>
  <si>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</si>
  <si>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</si>
  <si>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</si>
  <si>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</si>
  <si>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</si>
  <si>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</si>
  <si>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</si>
  <si>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</si>
  <si>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</si>
  <si>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</si>
  <si>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</si>
  <si>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</si>
  <si>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</si>
  <si>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</si>
  <si>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</si>
  <si>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</si>
  <si>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</si>
  <si>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</si>
  <si>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</si>
  <si>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</si>
  <si>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</si>
  <si>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</si>
  <si>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</si>
  <si>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</si>
  <si>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</si>
  <si>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</si>
  <si>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</si>
  <si>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</si>
  <si>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</si>
  <si>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</si>
  <si>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</si>
  <si>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</si>
  <si>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</si>
  <si>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</si>
  <si>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</si>
  <si>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</si>
  <si>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</si>
  <si>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</si>
  <si>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</si>
  <si>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</si>
  <si>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</si>
  <si>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</si>
  <si>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</si>
  <si>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</si>
  <si>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</si>
  <si>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</si>
  <si>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</si>
  <si>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</si>
  <si>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</si>
  <si>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</si>
  <si>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</si>
  <si>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</si>
  <si>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</si>
  <si>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</si>
  <si>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</si>
  <si>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</si>
  <si>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</si>
  <si>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</si>
  <si>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</si>
  <si>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</si>
  <si>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</si>
  <si>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</si>
  <si>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</si>
  <si>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</si>
  <si>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</si>
  <si>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</si>
  <si>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</si>
  <si>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</si>
  <si>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</si>
  <si>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</si>
  <si>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</si>
  <si>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</si>
  <si>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</si>
  <si>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</si>
  <si>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</si>
  <si>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</si>
  <si>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</si>
  <si>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</si>
  <si>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</si>
  <si>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</si>
  <si>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</si>
  <si>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</si>
  <si>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</si>
  <si>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</si>
  <si>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</si>
  <si>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</si>
  <si>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</si>
  <si>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</si>
  <si>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</si>
  <si>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</si>
  <si>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</si>
  <si>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</si>
  <si>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</si>
  <si>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</si>
  <si>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</si>
  <si>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</si>
  <si>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</si>
  <si>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</si>
  <si>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</si>
  <si>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</si>
  <si>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</si>
  <si>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</si>
  <si>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</si>
  <si>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</si>
  <si>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</si>
  <si>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</si>
  <si>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</si>
  <si>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</si>
  <si>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</si>
  <si>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</si>
  <si>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</si>
  <si>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</si>
  <si>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</si>
  <si>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</si>
  <si>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</si>
  <si>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</si>
  <si>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</si>
  <si>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</si>
  <si>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</si>
  <si>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</si>
  <si>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</si>
  <si>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</si>
  <si>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</si>
  <si>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</si>
  <si>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</si>
  <si>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</si>
  <si>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</si>
  <si>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</si>
  <si>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</si>
  <si>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</si>
  <si>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</si>
  <si>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</si>
  <si>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</si>
  <si>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</si>
  <si>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</si>
  <si>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</si>
  <si>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</si>
  <si>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</si>
  <si>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</si>
  <si>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</si>
  <si>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</si>
  <si>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</si>
  <si>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</si>
  <si>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</si>
  <si>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</si>
  <si>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</si>
  <si>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</si>
  <si>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</si>
  <si>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</si>
  <si>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</si>
  <si>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</si>
  <si>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</si>
  <si>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</si>
  <si>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</si>
  <si>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</si>
  <si>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</si>
  <si>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</si>
  <si>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</si>
  <si>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</si>
  <si>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</si>
  <si>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</si>
  <si>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</si>
  <si>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</si>
  <si>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</si>
  <si>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</si>
  <si>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</si>
  <si>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</si>
  <si>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</si>
  <si>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</si>
  <si>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</si>
  <si>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</si>
  <si>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</si>
  <si>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</si>
  <si>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</si>
  <si>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</si>
  <si>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</si>
  <si>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</si>
  <si>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</si>
  <si>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</si>
  <si>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</si>
  <si>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</si>
  <si>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</si>
  <si>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</si>
  <si>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</si>
  <si>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</si>
  <si>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</si>
  <si>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</si>
  <si>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</si>
  <si>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</si>
  <si>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</si>
  <si>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</si>
  <si>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</si>
  <si>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</si>
  <si>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</si>
  <si>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</si>
  <si>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</si>
  <si>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</si>
  <si>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</si>
  <si>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</si>
  <si>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</si>
  <si>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</si>
  <si>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</si>
  <si>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</si>
  <si>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</si>
  <si>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</si>
  <si>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</si>
  <si>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</si>
  <si>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</si>
  <si>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</si>
  <si>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</si>
  <si>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</si>
  <si>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</si>
  <si>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</si>
  <si>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</si>
  <si>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</si>
  <si>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</si>
  <si>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</si>
  <si>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</si>
  <si>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</si>
  <si>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</si>
  <si>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</si>
  <si>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</si>
  <si>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</si>
  <si>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</si>
  <si>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</si>
  <si>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</si>
  <si>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</si>
  <si>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</si>
  <si>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</si>
  <si>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</si>
  <si>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</si>
  <si>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</si>
  <si>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</si>
  <si>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</si>
  <si>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</si>
  <si>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</si>
  <si>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</si>
  <si>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</si>
  <si>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</si>
  <si>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</si>
  <si>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</si>
  <si>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</si>
  <si>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</si>
  <si>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</si>
  <si>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</si>
  <si>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</si>
  <si>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</si>
  <si>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</si>
  <si>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</si>
  <si>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</si>
  <si>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</si>
  <si>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</si>
  <si>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</si>
  <si>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</si>
  <si>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</si>
  <si>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</si>
  <si>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</si>
  <si>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</si>
  <si>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</si>
  <si>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</si>
  <si>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</si>
  <si>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</si>
  <si>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</si>
  <si>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</si>
  <si>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</si>
  <si>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</si>
  <si>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</si>
  <si>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</si>
  <si>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</si>
  <si>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</si>
  <si>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</si>
  <si>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</si>
  <si>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</si>
  <si>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</si>
  <si>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</si>
  <si>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</si>
  <si>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</si>
  <si>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</si>
  <si>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</si>
  <si>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</si>
  <si>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</si>
  <si>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</si>
  <si>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</si>
  <si>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</si>
  <si>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</si>
  <si>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</si>
  <si>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</si>
  <si>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</si>
  <si>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</si>
  <si>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</si>
  <si>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</si>
  <si>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</si>
  <si>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</si>
  <si>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</si>
  <si>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</si>
  <si>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</si>
  <si>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</si>
  <si>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</si>
  <si>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</si>
  <si>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</si>
  <si>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</si>
  <si>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</si>
  <si>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</si>
  <si>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</si>
  <si>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</si>
  <si>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</si>
  <si>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</si>
  <si>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</si>
  <si>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</si>
  <si>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</si>
  <si>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</si>
  <si>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</si>
  <si>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</si>
  <si>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</si>
  <si>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</si>
  <si>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</si>
  <si>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</si>
  <si>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</si>
  <si>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</si>
  <si>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</si>
  <si>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</si>
  <si>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</si>
  <si>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</si>
  <si>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</si>
  <si>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</si>
  <si>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</si>
  <si>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</si>
  <si>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</si>
  <si>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</si>
  <si>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</si>
  <si>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</si>
  <si>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</si>
  <si>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</si>
  <si>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</si>
  <si>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</si>
  <si>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</si>
  <si>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</si>
  <si>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</si>
  <si>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</si>
  <si>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</si>
  <si>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</si>
  <si>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</si>
  <si>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</si>
  <si>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</si>
  <si>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</si>
  <si>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</si>
  <si>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</si>
  <si>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</si>
  <si>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</si>
  <si>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</si>
  <si>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</si>
  <si>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</si>
  <si>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</si>
  <si>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</si>
  <si>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</si>
  <si>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</si>
  <si>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</si>
  <si>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</si>
  <si>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</si>
  <si>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</si>
  <si>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</si>
  <si>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</si>
  <si>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</si>
  <si>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</si>
  <si>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</si>
  <si>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</si>
  <si>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</si>
  <si>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</si>
  <si>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</si>
  <si>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</si>
  <si>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</si>
  <si>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</si>
  <si>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</si>
  <si>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</si>
  <si>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</si>
  <si>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</si>
  <si>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</si>
  <si>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</si>
  <si>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</si>
  <si>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</si>
  <si>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</si>
  <si>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</si>
  <si>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</si>
  <si>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</si>
  <si>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</si>
  <si>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</si>
  <si>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</si>
  <si>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</si>
  <si>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</si>
  <si>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</si>
  <si>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</si>
  <si>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</si>
  <si>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</si>
  <si>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</si>
  <si>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</si>
  <si>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</si>
  <si>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</si>
  <si>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</si>
  <si>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</si>
  <si>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</si>
  <si>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</si>
  <si>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</si>
  <si>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</si>
  <si>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</si>
  <si>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</si>
  <si>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</si>
  <si>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</si>
  <si>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</si>
  <si>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</si>
  <si>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</si>
  <si>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</si>
  <si>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</si>
  <si>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</si>
  <si>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</si>
  <si>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</si>
  <si>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</si>
  <si>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</si>
  <si>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</si>
  <si>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</si>
  <si>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</si>
  <si>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</si>
  <si>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</si>
  <si>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</si>
  <si>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</si>
  <si>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</si>
  <si>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</si>
  <si>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</si>
  <si>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</si>
  <si>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</si>
  <si>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</si>
  <si>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</si>
  <si>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</si>
  <si>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</si>
  <si>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</si>
  <si>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</si>
  <si>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</si>
  <si>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</si>
  <si>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</si>
  <si>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</si>
  <si>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</si>
  <si>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</si>
  <si>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</si>
  <si>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</si>
  <si>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</si>
  <si>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</si>
  <si>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</si>
  <si>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</si>
  <si>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</si>
  <si>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</si>
  <si>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</si>
  <si>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</si>
  <si>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</si>
  <si>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</si>
  <si>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</si>
  <si>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</si>
  <si>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</si>
  <si>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</si>
  <si>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</si>
  <si>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</si>
  <si>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</si>
  <si>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</si>
  <si>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</si>
  <si>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</si>
  <si>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</si>
  <si>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</si>
  <si>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</si>
  <si>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</si>
  <si>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</si>
  <si>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</si>
  <si>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</si>
  <si>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</si>
  <si>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</si>
  <si>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</si>
  <si>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</si>
  <si>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</si>
  <si>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</si>
  <si>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</si>
  <si>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</si>
  <si>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</si>
  <si>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</si>
  <si>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</si>
  <si>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</si>
  <si>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</si>
  <si>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</si>
  <si>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</si>
  <si>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</si>
  <si>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</si>
  <si>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</si>
  <si>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</si>
  <si>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</si>
  <si>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</si>
  <si>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</si>
  <si>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</si>
  <si>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</si>
  <si>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</si>
  <si>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</si>
  <si>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</si>
  <si>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</si>
  <si>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</si>
  <si>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</si>
  <si>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</si>
  <si>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</si>
  <si>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</si>
  <si>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</si>
  <si>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</si>
  <si>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</si>
  <si>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</si>
  <si>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</si>
  <si>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</si>
  <si>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</si>
  <si>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</si>
  <si>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</si>
  <si>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</si>
  <si>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</si>
  <si>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</si>
  <si>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</si>
  <si>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</si>
  <si>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</si>
  <si>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</si>
  <si>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</si>
  <si>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</si>
  <si>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</si>
  <si>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</si>
  <si>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</si>
  <si>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</si>
  <si>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</si>
  <si>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</si>
  <si>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</si>
  <si>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</si>
  <si>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</si>
  <si>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</si>
  <si>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</si>
  <si>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</si>
  <si>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</si>
  <si>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</si>
  <si>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</si>
  <si>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</si>
  <si>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</si>
  <si>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</si>
  <si>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</si>
  <si>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</si>
  <si>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</si>
  <si>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</si>
  <si>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</si>
  <si>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</si>
  <si>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</si>
  <si>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</si>
  <si>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</si>
  <si>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</si>
  <si>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</si>
  <si>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</si>
  <si>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</si>
  <si>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</si>
  <si>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</si>
  <si>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</si>
  <si>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</si>
  <si>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</si>
  <si>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</si>
  <si>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</si>
  <si>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</si>
  <si>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</si>
  <si>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</si>
  <si>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</si>
  <si>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</si>
  <si>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</si>
  <si>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</si>
  <si>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</si>
  <si>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</si>
  <si>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</si>
  <si>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</si>
  <si>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</si>
  <si>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</si>
  <si>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</si>
  <si>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</si>
  <si>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</si>
  <si>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</si>
  <si>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</si>
  <si>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</si>
  <si>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</si>
  <si>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</si>
  <si>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</si>
  <si>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</si>
  <si>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</si>
  <si>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</si>
  <si>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</si>
  <si>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</si>
  <si>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</si>
  <si>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</si>
  <si>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</si>
  <si>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</si>
  <si>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</si>
  <si>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</si>
  <si>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</si>
  <si>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</si>
  <si>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</si>
  <si>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</si>
  <si>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</si>
  <si>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</si>
  <si>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</si>
  <si>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</si>
  <si>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</si>
  <si>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</si>
  <si>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</si>
  <si>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</si>
  <si>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</si>
  <si>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</si>
  <si>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</si>
  <si>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</si>
  <si>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</si>
  <si>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</si>
  <si>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</si>
  <si>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</si>
  <si>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</si>
  <si>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</si>
  <si>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</si>
  <si>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</si>
  <si>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</si>
  <si>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</si>
  <si>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</si>
  <si>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</si>
  <si>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</si>
  <si>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</si>
  <si>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</si>
  <si>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</si>
  <si>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</si>
  <si>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</si>
  <si>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</si>
  <si>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</si>
  <si>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</si>
  <si>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</si>
  <si>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</si>
  <si>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</si>
  <si>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</si>
  <si>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</si>
  <si>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</si>
  <si>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</si>
  <si>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</si>
  <si>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</si>
  <si>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</si>
  <si>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</si>
  <si>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</si>
  <si>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</si>
  <si>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</si>
  <si>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</si>
  <si>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</si>
  <si>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</si>
  <si>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</si>
  <si>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</si>
  <si>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</si>
  <si>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</si>
  <si>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</si>
  <si>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</si>
  <si>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</si>
  <si>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</si>
  <si>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</si>
  <si>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</si>
  <si>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</si>
  <si>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</si>
  <si>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</si>
  <si>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</si>
  <si>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</si>
  <si>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</si>
  <si>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</si>
  <si>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</si>
  <si>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</si>
  <si>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</si>
  <si>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</si>
  <si>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</si>
  <si>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</si>
  <si>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</si>
  <si>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</si>
  <si>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</si>
  <si>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</si>
  <si>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</si>
  <si>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</si>
  <si>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</si>
  <si>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</si>
  <si>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</si>
  <si>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</si>
  <si>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</si>
  <si>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</si>
  <si>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</si>
  <si>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</si>
  <si>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</si>
  <si>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</si>
  <si>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</si>
  <si>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</si>
  <si>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</si>
  <si>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</si>
  <si>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</si>
  <si>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</si>
  <si>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</si>
  <si>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</si>
  <si>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</si>
  <si>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</si>
  <si>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</si>
  <si>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</si>
  <si>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</si>
  <si>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</si>
  <si>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</si>
  <si>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</si>
  <si>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</si>
  <si>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</si>
  <si>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</si>
  <si>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</si>
  <si>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</si>
  <si>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</si>
  <si>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</si>
  <si>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</si>
  <si>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</si>
  <si>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</si>
  <si>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</si>
  <si>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</si>
  <si>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</si>
  <si>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</si>
  <si>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</si>
  <si>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</si>
  <si>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</si>
  <si>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</si>
  <si>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</si>
  <si>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</si>
  <si>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</si>
  <si>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</si>
  <si>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</si>
  <si>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</si>
  <si>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</si>
  <si>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</si>
  <si>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</si>
  <si>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</si>
  <si>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</si>
  <si>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</si>
  <si>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</si>
  <si>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</si>
  <si>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</si>
  <si>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</si>
  <si>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</si>
  <si>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</si>
  <si>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</si>
  <si>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</si>
  <si>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</si>
  <si>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</si>
  <si>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</si>
  <si>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</si>
  <si>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</si>
  <si>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</si>
  <si>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</si>
  <si>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</si>
  <si>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</si>
  <si>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</si>
  <si>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</si>
  <si>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</si>
  <si>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</si>
  <si>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</si>
  <si>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</si>
  <si>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</si>
  <si>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</si>
  <si>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</si>
  <si>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</si>
  <si>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</si>
  <si>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</si>
  <si>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</si>
  <si>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</si>
  <si>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</si>
  <si>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</si>
  <si>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</si>
  <si>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</si>
  <si>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</si>
  <si>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</si>
  <si>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</si>
  <si>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</si>
  <si>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</si>
  <si>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</si>
  <si>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</si>
  <si>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</si>
  <si>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</si>
  <si>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</si>
  <si>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</si>
  <si>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</si>
  <si>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</si>
  <si>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</si>
  <si>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</si>
  <si>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</si>
  <si>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</si>
  <si>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</si>
  <si>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</si>
  <si>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</si>
  <si>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</si>
  <si>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</si>
  <si>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</si>
  <si>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</si>
  <si>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</si>
  <si>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</si>
  <si>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</si>
  <si>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</si>
  <si>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</si>
  <si>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</si>
  <si>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</si>
  <si>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</si>
  <si>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</si>
  <si>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</si>
  <si>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</si>
  <si>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</si>
  <si>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</si>
  <si>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</si>
  <si>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</si>
  <si>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</si>
  <si>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</si>
  <si>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</si>
  <si>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</si>
  <si>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</si>
  <si>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</si>
  <si>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</si>
  <si>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</si>
  <si>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</si>
  <si>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</si>
  <si>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</si>
  <si>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</si>
  <si>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</si>
  <si>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</si>
  <si>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</si>
  <si>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</si>
  <si>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</si>
  <si>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</si>
  <si>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</si>
  <si>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</si>
  <si>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</si>
  <si>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</si>
  <si>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</si>
  <si>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</si>
  <si>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</si>
  <si>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</si>
  <si>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</si>
  <si>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</si>
  <si>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</si>
  <si>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</si>
  <si>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</si>
  <si>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</si>
  <si>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</si>
  <si>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</si>
  <si>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</si>
  <si>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</si>
  <si>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</si>
  <si>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</si>
  <si>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</si>
  <si>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</si>
  <si>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</si>
  <si>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</si>
  <si>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</si>
  <si>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</si>
  <si>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</si>
  <si>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</si>
  <si>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</si>
  <si>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</si>
  <si>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</si>
  <si>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</si>
  <si>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</si>
  <si>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</si>
  <si>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</si>
  <si>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</si>
  <si>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</si>
  <si>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</si>
  <si>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</si>
  <si>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</si>
  <si>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</si>
  <si>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</si>
  <si>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</si>
  <si>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</si>
  <si>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</si>
  <si>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</si>
  <si>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</si>
  <si>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</si>
  <si>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</si>
  <si>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</si>
  <si>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</si>
  <si>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</si>
  <si>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</si>
  <si>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</si>
  <si>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</si>
  <si>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</si>
  <si>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</si>
  <si>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</si>
  <si>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</si>
  <si>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</si>
  <si>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</si>
  <si>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</si>
  <si>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</si>
  <si>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</si>
  <si>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</si>
  <si>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</si>
  <si>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</si>
  <si>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</si>
  <si>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</si>
  <si>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</si>
  <si>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</si>
  <si>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</si>
  <si>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</si>
  <si>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</si>
  <si>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</si>
  <si>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</si>
  <si>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</si>
  <si>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</si>
  <si>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</si>
  <si>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</si>
  <si>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</si>
  <si>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</si>
  <si>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</si>
  <si>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</si>
  <si>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</si>
  <si>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</si>
  <si>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</si>
  <si>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</si>
  <si>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</si>
  <si>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</si>
  <si>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</si>
  <si>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</si>
  <si>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</si>
  <si>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</si>
  <si>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</si>
  <si>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</si>
  <si>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</si>
  <si>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</si>
  <si>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</si>
  <si>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</si>
  <si>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</si>
  <si>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</si>
  <si>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</si>
  <si>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</si>
  <si>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</si>
  <si>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</si>
  <si>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</si>
  <si>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</si>
  <si>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</si>
  <si>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</si>
  <si>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</si>
  <si>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</si>
  <si>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</si>
  <si>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</si>
  <si>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</si>
  <si>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</si>
  <si>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</si>
  <si>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</si>
  <si>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</si>
  <si>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</si>
  <si>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</si>
  <si>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</si>
  <si>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</si>
  <si>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</si>
  <si>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</si>
  <si>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</si>
  <si>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</si>
  <si>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</si>
  <si>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</si>
  <si>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</si>
  <si>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</si>
  <si>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</si>
  <si>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</si>
  <si>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</si>
  <si>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</si>
  <si>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</si>
  <si>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</si>
  <si>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</si>
  <si>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</si>
  <si>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</si>
  <si>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</si>
  <si>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</si>
  <si>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</si>
  <si>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</si>
  <si>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</si>
  <si>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</si>
  <si>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</si>
  <si>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</si>
  <si>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</si>
  <si>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</si>
  <si>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</si>
  <si>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</si>
  <si>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</si>
  <si>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</si>
  <si>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</si>
  <si>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</si>
  <si>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</si>
  <si>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</si>
  <si>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</si>
  <si>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</si>
  <si>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</si>
  <si>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</si>
  <si>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</si>
  <si>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</si>
  <si>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</si>
  <si>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</si>
  <si>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</si>
  <si>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</si>
  <si>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</si>
  <si>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</si>
  <si>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</si>
  <si>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</si>
  <si>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</si>
  <si>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</si>
  <si>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</si>
  <si>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</si>
  <si>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</si>
  <si>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</si>
  <si>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</si>
  <si>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</si>
  <si>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</si>
  <si>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</si>
  <si>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</si>
  <si>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</si>
  <si>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</si>
  <si>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</si>
  <si>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</si>
  <si>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</si>
  <si>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</si>
  <si>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</si>
  <si>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</si>
  <si>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</si>
  <si>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</si>
  <si>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</si>
  <si>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</si>
  <si>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</si>
  <si>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</si>
  <si>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</si>
  <si>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</si>
  <si>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</si>
  <si>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</si>
  <si>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</si>
  <si>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</si>
  <si>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</si>
  <si>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</si>
  <si>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</si>
  <si>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</si>
  <si>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</si>
  <si>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</si>
  <si>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</si>
  <si>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</si>
  <si>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</si>
  <si>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</si>
  <si>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</si>
  <si>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</si>
  <si>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</si>
  <si>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</si>
  <si>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</si>
  <si>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</si>
  <si>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</si>
  <si>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</si>
  <si>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</si>
  <si>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</si>
  <si>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</si>
  <si>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</si>
  <si>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</si>
  <si>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</si>
  <si>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</si>
  <si>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</si>
  <si>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</si>
  <si>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</si>
  <si>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</si>
  <si>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</si>
  <si>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</si>
  <si>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</si>
  <si>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</si>
  <si>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</si>
  <si>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</si>
  <si>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</si>
  <si>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</si>
  <si>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</si>
  <si>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</si>
  <si>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</si>
  <si>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</si>
  <si>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</si>
  <si>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</si>
  <si>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</si>
  <si>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</si>
  <si>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</si>
  <si>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</si>
  <si>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</si>
  <si>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</si>
  <si>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</si>
  <si>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</si>
  <si>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</si>
  <si>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</si>
  <si>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</si>
  <si>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</si>
  <si>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</si>
  <si>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</si>
  <si>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</si>
  <si>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</si>
  <si>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</si>
  <si>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</si>
  <si>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</si>
  <si>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</si>
  <si>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</si>
  <si>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</si>
  <si>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</si>
  <si>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</si>
  <si>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</si>
  <si>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</si>
  <si>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</si>
  <si>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</si>
  <si>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</si>
  <si>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</si>
  <si>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</si>
  <si>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</si>
  <si>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</si>
  <si>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</si>
  <si>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</si>
  <si>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</si>
  <si>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</si>
  <si>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</si>
  <si>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</si>
  <si>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</si>
  <si>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</si>
  <si>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</si>
  <si>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</si>
  <si>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</si>
  <si>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</si>
  <si>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</si>
  <si>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</si>
  <si>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</si>
  <si>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</si>
  <si>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</si>
  <si>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</si>
  <si>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</si>
  <si>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</si>
  <si>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</si>
  <si>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</si>
  <si>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</si>
  <si>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</si>
  <si>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</si>
  <si>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</si>
  <si>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</si>
  <si>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</si>
  <si>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</si>
  <si>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</si>
  <si>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</si>
  <si>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</si>
  <si>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</si>
  <si>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</si>
  <si>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</si>
  <si>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</si>
  <si>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</si>
  <si>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</si>
  <si>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</si>
  <si>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</si>
  <si>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</si>
  <si>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</si>
  <si>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</si>
  <si>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</si>
  <si>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</si>
  <si>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</si>
  <si>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</si>
  <si>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</si>
  <si>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</si>
  <si>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</si>
  <si>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</si>
  <si>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</si>
  <si>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</si>
  <si>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</si>
  <si>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</si>
  <si>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</si>
  <si>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</si>
  <si>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</si>
  <si>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</si>
  <si>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</si>
  <si>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</si>
  <si>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</si>
  <si>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</si>
  <si>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</si>
  <si>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</si>
  <si>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</si>
  <si>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</si>
  <si>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</si>
  <si>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</si>
  <si>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</si>
  <si>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</si>
  <si>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</si>
  <si>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</si>
  <si>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</si>
  <si>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</si>
  <si>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</si>
  <si>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</si>
  <si>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</si>
  <si>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</si>
  <si>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</si>
  <si>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</si>
  <si>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</si>
  <si>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</si>
  <si>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</si>
  <si>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</si>
  <si>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</si>
  <si>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</si>
  <si>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</si>
  <si>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</si>
  <si>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</si>
  <si>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</si>
  <si>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</si>
  <si>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</si>
  <si>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</si>
  <si>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</si>
  <si>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</si>
  <si>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</si>
  <si>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</si>
  <si>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</si>
  <si>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</si>
  <si>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</si>
  <si>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</si>
  <si>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</si>
  <si>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</si>
  <si>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</si>
  <si>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</si>
  <si>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</si>
  <si>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</si>
  <si>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</si>
  <si>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</si>
  <si>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</si>
  <si>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</si>
  <si>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</si>
  <si>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</si>
  <si>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</si>
  <si>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</si>
  <si>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</si>
  <si>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</si>
  <si>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</si>
  <si>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</si>
  <si>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</si>
  <si>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</si>
  <si>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</si>
  <si>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</si>
  <si>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</si>
  <si>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</si>
  <si>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</si>
  <si>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</si>
  <si>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</si>
  <si>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</si>
  <si>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</si>
  <si>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</si>
  <si>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</si>
  <si>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</si>
  <si>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</si>
  <si>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</si>
  <si>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</si>
  <si>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</si>
  <si>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</si>
  <si>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</si>
  <si>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</si>
  <si>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</si>
  <si>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</si>
  <si>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</si>
  <si>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</si>
  <si>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</si>
  <si>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</si>
  <si>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</si>
  <si>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</si>
  <si>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</si>
  <si>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</si>
  <si>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</si>
  <si>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</si>
  <si>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</si>
  <si>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</si>
  <si>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</si>
  <si>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</si>
  <si>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</si>
  <si>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</si>
  <si>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</si>
  <si>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</si>
  <si>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</si>
  <si>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</si>
  <si>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</si>
  <si>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</si>
  <si>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</si>
  <si>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</si>
  <si>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</si>
  <si>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</si>
  <si>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</si>
  <si>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</si>
  <si>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</si>
  <si>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</si>
  <si>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</si>
  <si>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</si>
  <si>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</si>
  <si>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</si>
  <si>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</si>
  <si>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</si>
  <si>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</si>
  <si>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</si>
  <si>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</si>
  <si>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</si>
  <si>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</si>
  <si>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</si>
  <si>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</si>
  <si>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</si>
  <si>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</si>
  <si>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</si>
  <si>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</si>
  <si>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</si>
  <si>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</si>
  <si>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</si>
  <si>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</si>
  <si>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</si>
  <si>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</si>
  <si>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</si>
  <si>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</si>
  <si>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</si>
  <si>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</si>
  <si>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</si>
  <si>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</si>
  <si>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</si>
  <si>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</si>
  <si>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</si>
  <si>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</si>
  <si>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</si>
  <si>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</si>
  <si>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</si>
  <si>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</si>
  <si>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</si>
  <si>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</si>
  <si>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</si>
  <si>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</si>
  <si>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</si>
  <si>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</si>
  <si>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</si>
  <si>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</si>
  <si>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</si>
  <si>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</si>
  <si>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</si>
  <si>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</si>
  <si>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</si>
  <si>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</si>
  <si>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</si>
  <si>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</si>
  <si>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</si>
  <si>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</si>
  <si>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</si>
  <si>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</si>
  <si>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</si>
  <si>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</si>
  <si>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</si>
  <si>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</si>
  <si>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</si>
  <si>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</si>
  <si>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</si>
  <si>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</si>
  <si>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</si>
  <si>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</si>
  <si>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</si>
  <si>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</si>
  <si>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</si>
  <si>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</si>
  <si>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</si>
  <si>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</si>
  <si>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</si>
  <si>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</si>
  <si>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</si>
  <si>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</si>
  <si>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</si>
  <si>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</si>
  <si>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</si>
  <si>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</si>
  <si>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</si>
  <si>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</si>
  <si>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</si>
  <si>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</si>
  <si>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</si>
  <si>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</si>
  <si>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</si>
  <si>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</si>
  <si>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</si>
  <si>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</si>
  <si>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</si>
  <si>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</si>
  <si>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</si>
  <si>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</si>
  <si>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</si>
  <si>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</si>
  <si>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</si>
  <si>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</si>
  <si>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</si>
  <si>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</si>
  <si>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</si>
  <si>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</si>
  <si>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</si>
  <si>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</si>
  <si>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</si>
  <si>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</si>
  <si>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</si>
  <si>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</si>
  <si>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</si>
  <si>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</si>
  <si>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</si>
  <si>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</si>
  <si>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</si>
  <si>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</si>
  <si>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</si>
  <si>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</si>
  <si>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</si>
  <si>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</si>
  <si>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</si>
  <si>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</si>
  <si>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</si>
  <si>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</si>
  <si>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</si>
  <si>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</si>
  <si>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</si>
  <si>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</si>
  <si>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</si>
  <si>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</si>
  <si>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</si>
  <si>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</si>
  <si>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</si>
  <si>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</si>
  <si>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</si>
  <si>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</si>
  <si>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</si>
  <si>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</si>
  <si>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</si>
  <si>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</si>
  <si>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</si>
  <si>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</si>
  <si>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</si>
  <si>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</si>
  <si>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</si>
  <si>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</si>
  <si>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</si>
  <si>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</si>
  <si>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</si>
  <si>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</si>
  <si>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</si>
  <si>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</si>
  <si>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</si>
  <si>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</si>
  <si>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</si>
  <si>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</si>
  <si>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</si>
  <si>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</si>
  <si>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</si>
  <si>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</si>
  <si>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</si>
  <si>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</si>
  <si>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</si>
  <si>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</si>
  <si>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</si>
  <si>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</si>
  <si>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</si>
  <si>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</si>
  <si>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</si>
  <si>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</si>
  <si>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</si>
  <si>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</si>
  <si>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</si>
  <si>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</si>
  <si>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</si>
  <si>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</si>
  <si>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</si>
  <si>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</si>
  <si>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</si>
  <si>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</si>
  <si>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</si>
  <si>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</si>
  <si>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</si>
  <si>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</si>
  <si>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</si>
  <si>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</si>
  <si>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</si>
  <si>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</si>
  <si>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</si>
  <si>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</si>
  <si>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</si>
  <si>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</si>
  <si>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</si>
  <si>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</si>
  <si>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</si>
  <si>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</si>
  <si>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</si>
  <si>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</si>
  <si>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</si>
  <si>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</si>
  <si>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</si>
  <si>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</si>
  <si>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</si>
  <si>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</si>
  <si>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</si>
  <si>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</si>
  <si>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</si>
  <si>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</si>
  <si>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</si>
  <si>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</si>
  <si>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</si>
  <si>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</si>
  <si>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</si>
  <si>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</si>
  <si>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</si>
  <si>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</si>
  <si>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</si>
  <si>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</si>
  <si>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</si>
  <si>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</si>
  <si>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</si>
  <si>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</si>
  <si>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</si>
  <si>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</si>
  <si>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</si>
  <si>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</si>
  <si>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</si>
  <si>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</si>
  <si>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</si>
  <si>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</si>
  <si>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</si>
  <si>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</si>
  <si>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</si>
  <si>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</si>
  <si>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</si>
  <si>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</si>
  <si>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</si>
  <si>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</si>
  <si>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</si>
  <si>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</si>
  <si>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</si>
  <si>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</si>
  <si>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</si>
  <si>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</si>
  <si>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</si>
  <si>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</si>
  <si>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</si>
  <si>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</si>
  <si>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</si>
  <si>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</si>
  <si>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</si>
  <si>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</si>
  <si>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</si>
  <si>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</si>
  <si>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</si>
  <si>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</si>
  <si>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</si>
  <si>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</si>
  <si>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</si>
  <si>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</si>
  <si>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</si>
  <si>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</si>
  <si>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</si>
  <si>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</si>
  <si>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</si>
  <si>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</si>
  <si>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</si>
  <si>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</si>
  <si>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</si>
  <si>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</si>
  <si>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</si>
  <si>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</si>
  <si>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</si>
  <si>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</si>
  <si>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</si>
  <si>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</si>
  <si>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</si>
  <si>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</si>
  <si>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</si>
  <si>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</si>
  <si>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</si>
  <si>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</si>
  <si>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</si>
  <si>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</si>
  <si>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</si>
  <si>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</si>
  <si>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</si>
  <si>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</si>
  <si>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</si>
  <si>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</si>
  <si>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</si>
  <si>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</si>
  <si>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</si>
  <si>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</si>
  <si>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</si>
  <si>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</si>
  <si>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</si>
  <si>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</si>
  <si>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</si>
  <si>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</si>
  <si>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</si>
  <si>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</si>
  <si>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</si>
  <si>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</si>
  <si>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</si>
  <si>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</si>
  <si>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</si>
  <si>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</si>
  <si>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</si>
  <si>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</si>
  <si>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</si>
  <si>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</si>
  <si>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</si>
  <si>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</si>
  <si>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</si>
  <si>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</si>
  <si>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</si>
  <si>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</si>
  <si>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</si>
  <si>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</si>
  <si>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</si>
  <si>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</si>
  <si>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</si>
  <si>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</si>
  <si>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</si>
  <si>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SECRETARIA GENERAL</t>
  </si>
  <si>
    <t>DIRECCION ADMINISTRATIVA Y FINANCIERA</t>
  </si>
  <si>
    <t>Prestación de servicios profesionales para apoyar y hacer seguimiento a la prestación del servicio de apostilla y legalización de documentos, del Grupo interno de Trabajo de Apostilla y Legalizaciones de la Dirección de Asuntos Migratorios, Consulares y Servicio al Ciudadano del Ministerio de Relaciones Exteriores</t>
  </si>
  <si>
    <t>Prestación de Servicios Profesionales para el diseño, desarrollo e implementación de cursos de capacitación e-learning para la Academia Diplomática; Creación de recursos gráficos multimedia requeridos para la aplicación y divulgación de cursos virtuales de formación y capacitación, concurso de ingreso a la carrera diplomática y consular, convenios y convocatorias de cooperación académica</t>
  </si>
  <si>
    <t>Prestación de servicios profesionales para elaborar, diseñar, calificar y revisar la prueba psicotécnica virtual del Examen de Idoneidad Profesional para el Ascenso en el escalafón de la Carrera Diplomática y Consular en el año 2020</t>
  </si>
  <si>
    <t xml:space="preserve">Prestación de servicios para aplicar las pruebas de comunicación escrita en el Concurso de Ingreso, dictar el uso del español en los cursos de capacitación y las demás actividades que requiera la Academia Diplomática en los temas de español </t>
  </si>
  <si>
    <t>Dictar clases de idiomas en el Curso de Capacitación Diplomática y Consular 2020 y realizar y evaluar las pruebas de idiomas de uso diplomático diferentes al español del Examen de Idoneidad Profesional para ascenso dentro del escalafón de la Carrera Diplomática y Consular 2020</t>
  </si>
  <si>
    <t>Prestación de servicios profesionales para dictar asignaturas en los cursos de capacitación de la Academia Diplomática, y/o servir como jurado en las actividades académicas que requiere la Academia Diplomática.</t>
  </si>
  <si>
    <t>Prestación de servicios para desarrollar el componente práctico del Curso de Capacitación Diplomática y Consular 2020</t>
  </si>
  <si>
    <t>Honorarios para el delegado del Señor Ministro ante el Consejo Académico de la Academia Diplomática, parágrafo segundo del artículo 75 del Decreto Ley 274 de 2000.</t>
  </si>
  <si>
    <t xml:space="preserve">Equipos, instalación hardware y controladores para sistemas de telecomunicaciones y video conferencias </t>
  </si>
  <si>
    <t>Prestación de servicios profesionales en Gobierno y Relaciones Internacionales para apoyar a la Dirección de la Academia Diplomática Augusto Ramírez Ocampo, en el diseño y ejecución de sus Planes Estratégicos, así como en la negociación y seguimiento de los instrumentos internacionales de cooperación académica y de convenios con instituciones nacionales de educación superior.</t>
  </si>
  <si>
    <t>Prestación de servicios profesionales para servir como jurado y realizar acompañamiento psicológico en el proceso de la entrevista personal (Fase II) del concurso de Ingreso a la Carrera Diplomática y Consular 2021.</t>
  </si>
  <si>
    <t>Prestación de servicios para la impresión, empaque, distribución, transporte, recolección y custodia de las pruebas escritas del concurso de ingreso a la Carrera Diplomática y Consular 2021.</t>
  </si>
  <si>
    <t>Prestación de Servicios Profesionales para elaborar, diseñar, imprimir, empacar, calificar y revisar la prueba de Psicotécnica del Concurso de Ingreso a la Carrera Diplomática y Consular 2021.</t>
  </si>
  <si>
    <t>Prestación de servicios profesionales para elaborar, calificar y revisar la prueba escrita "El contexto Internacional - asuntos actuales y coyuntura política Internacional" del concurso de ingreso a la Carrera Diplomática 2021</t>
  </si>
  <si>
    <t>Prestación de servicios profesionales para elaborar, calificar y revisar la prueba escrita "Colombia aspectos constitucionales, históricos, geográficos, políticos, culturales y económicos" del concurso de ingreso a la Carrera Diplomática 2021.</t>
  </si>
  <si>
    <t>Prestación de servicios para planear, diseñar, ejecutar y divulgar en medios digitales los contenidos publicitarios del Concurso de Ingreso a la Carrera Diplomática y Consular 2022, así como el diseño y publicación de dos (2) avisos en prensa escrita</t>
  </si>
  <si>
    <t>Adquisición de una caja fuerte para documentos reservados del Curso de Ingreso a la Carrera Diplomática</t>
  </si>
  <si>
    <t>Prestación de Servicios Profesionales de un psicólogo para apoyar a la Dirección de la Academia Diplomática y a la Dirección de Talento Humano, en todo lo relativo al desarrollo del Proceso de Gestión de Talento Humano del Ministerio, especialmente en las actividades relacionadas con todas las etapas del Concurso de ingreso a la Carrera Diplomática y Consular, incluido el Curso de Capacitación, así como en los procesos de Selección, Inducción, Capacitación, Evaluación y acompañamiento psicológico a los funcionarios del Ministerio y a los estudiantes de la Academia.</t>
  </si>
  <si>
    <t>Adquisición de Base de Datos de consulta electrónica para la Biblioteca de texto completo</t>
  </si>
  <si>
    <t>Adquisición de material bibliográfico virtual para la Biblioteca del MRE</t>
  </si>
  <si>
    <t>Adquisición de servicios especializados para la conservación del material bibliográfico.</t>
  </si>
  <si>
    <t>Adquisición de servicios especializados restauración del material bibliográfico.</t>
  </si>
  <si>
    <t xml:space="preserve">Prestación de servicios técnicos especializados en descripción, catalogación y conservación del acervo documental de la Biblioteca del Ministerio de Relaciones Exteriores.
</t>
  </si>
  <si>
    <t>Contratación Profesores de la Maestría</t>
  </si>
  <si>
    <t xml:space="preserve">Servicios profesionales de un técnico en informática para la puesta en marcha de las publicaciones virtuales y la información electrónica de la Academia Diplomática y el IAED. 
</t>
  </si>
  <si>
    <t xml:space="preserve">Servicios de escritura y traducciones simultaneas para cuatro siclos de conferencias, ofrecidas por expertos internacionales en el marco del convenio complementario Colombia Francia 1996, para el funcionamiento de la Maestría impartida por el IAED/Academia Diplomática. </t>
  </si>
  <si>
    <t xml:space="preserve">JUAN JOSE QUINTANA </t>
  </si>
  <si>
    <t>juan.quintana@cancilleria.gov.co</t>
  </si>
  <si>
    <t>Prestación de servicios de capacitación para los funcionarios del Ministerio de Relaciones Exteriores</t>
  </si>
  <si>
    <t>Prestación de servicios de capacitación para el fortalecimiento del idioma inglés de los funcionarios del Ministerio de Relaciones Exteriores.</t>
  </si>
  <si>
    <t>Adquisición de una cámara grabadora o video cámara digital para el desarrollo de las actividades de bienestar y calidad de vida de los funcionarios</t>
  </si>
  <si>
    <t xml:space="preserve">Adquisición de Vestido y calzado para hombre y mujer, para los funcionarios del Ministerio de Relaciones Exteriores, según lo dispuesto en la Ley 70 de 1988 y en el Decreto Reglamento No. 1978 de 1989. </t>
  </si>
  <si>
    <t xml:space="preserve">Publicación de los actos administrativos expedidos por el Ministerio de Relaciones Exteriores y su Fondo Rotatorio en el Diario Oficial </t>
  </si>
  <si>
    <t>Realizar el pago correspondiente a los apoyos educativos otorgados a través del Programa Institucional de Educación Formal</t>
  </si>
  <si>
    <t>LENNIN GELL HERNANDEZ ALARCON</t>
  </si>
  <si>
    <t>lennin.hernandez@cancilleria.gov.co</t>
  </si>
  <si>
    <t>Prestación de servicios profesionales  de un Contador Público para ejecutar las labores de evaluación y seguimiento en materia financiera y de gestión, en el marco de las competencias que corresponden al Grupo Interno de Trabajo de Control Interno de Gestión.</t>
  </si>
  <si>
    <t xml:space="preserve">MARIA DEL PILAR LUGO </t>
  </si>
  <si>
    <t>maria.lugo@cancilleria.gov.co</t>
  </si>
  <si>
    <t xml:space="preserve">PRESTACIÓN DE SERVICIOS DE UN PROFESIONAL EN CIENCIA POLÍTICA, GOBIERNO, RELACIONES INTERNACIONALES, DERECHO, ADMINISTRACIÓN PÚBLICA, ADMINISTRADOR DE EMPRESAS, PARA APOYAR A LA DIRECCIÓN DE COOPERACIÓN INTERNACIONAL, GRUPO INTERNO DE TRABAJO DE COOPERACIÓN BILATERAL ASISTENCIA OFICIAL AL DESARROLLO </t>
  </si>
  <si>
    <t>PRESTACIÓN DE SERVICIOS DE UN PROFESIONAL EN CIENCIA POLÍTICA, GOBIERNO, RELACIONES INTERNACIONALES, DERECHO, ADMINISTRACIÓN PÚBLICA, ADMINISTRADOR DE EMPRESAS, PARA APOYAR A LA DIRECCIÓN DE COOPERACIÓN INTERNACIONAL, GRUPO INTERNO DE TRABAJO DE COOPERACIÓN SUR-SUR Y TRIANGULAR</t>
  </si>
  <si>
    <t xml:space="preserve">MAURICIO FRANCO DE ARMAS </t>
  </si>
  <si>
    <t>mauricio.franco@cancilleria.gov.co</t>
  </si>
  <si>
    <t>TATIANA GARCIA CORREA</t>
  </si>
  <si>
    <t>tatiana.garcia@cancilleria.gov.co</t>
  </si>
  <si>
    <t>PRESTACION DE SERVICIOS PARA DESARROLLAR LOGISTICA REQUERIDA PARA LOS EVENTOS PROTOCOLARIOS Y DIPLOMACIA DEPORTIVA</t>
  </si>
  <si>
    <t>PRESTACION DE SERVICIOS DE PREPRENSA, FOTOMECANICA E IMPRESIÓN OFFSET Y DIGITAL, ENCUADERNACION, ACABADOS Y DIGITALIZACION DE LAS PUBLICACIONES DEL MRE</t>
  </si>
  <si>
    <t>PRESTACION DE SERVICIO DE TRANSPORTE NACIONAL E INTERNACIONAL ALISTAMIENTO Y EMBALAJE DE MATERIAL PROMOCIONAL Y OBRAS DE ARTE</t>
  </si>
  <si>
    <t>REALIZAR UN MODELO PEDAGÓGICO BASADO EN LA ELECTRÓNICA Y LA INVESTIGACIÓN TECNOLÓGICA QUE PERMITA FORTALECER LOS ENTORNOS PROTECTORES.</t>
  </si>
  <si>
    <t>Prestación de servicios profesionales de asesor jurídico para los asuntos solicitados por el despacho del Viceministro de Relaciones Exteriores</t>
  </si>
  <si>
    <t xml:space="preserve">FRANCISCO ECHEVERRY LARA </t>
  </si>
  <si>
    <t>francisco.echeverry@cancilleria.gov.co</t>
  </si>
  <si>
    <t>ADRIANA ARIAS CASTIBLANCO</t>
  </si>
  <si>
    <t>adriana.arias@cancilleria.gov.co</t>
  </si>
  <si>
    <t>COMPRAR UN DISPOSITIVO DE TELÉFONÍA - Código del producto Teléfono IP 42191511</t>
  </si>
  <si>
    <t>COMPRAR UNA CÁMARA VIDEOCONFERENCIA - Código del producto 45121506</t>
  </si>
  <si>
    <t>Adquisicion de papeleria Pre impresa e institucional</t>
  </si>
  <si>
    <t>Adquisicion derivados de Papel y carton</t>
  </si>
  <si>
    <t xml:space="preserve">Adquisicion de utiles de oficina y elementos de papeleria </t>
  </si>
  <si>
    <t>Adquisicion de Banderas de Colombia</t>
  </si>
  <si>
    <t xml:space="preserve">Adquisicion de Papel notarial </t>
  </si>
  <si>
    <t>NORMA VARGAS</t>
  </si>
  <si>
    <t>norma.vargas@cancilleria.gov.co</t>
  </si>
  <si>
    <t>Prestar el Servicio de digitalizacion e indexacion de acuerdo con las disposiciones legales y tecnicas vigentes por el Archivo General de la Nacion.</t>
  </si>
  <si>
    <t>HIVON SANABRIA</t>
  </si>
  <si>
    <t>hivon.sanabria@cancilleria.gov.co</t>
  </si>
  <si>
    <t>Prestar servicios como profesional jurídico para apoyar al Grupo Interno de Trabajo de Licitaciones y Contratos del Ministerio de Relaciones Exteriores y su Fondo Rotatorio, en todos los temas relacionados con la actividad contractual adelantados por esa dependencia.</t>
  </si>
  <si>
    <t>LUZ MYRYAM CIRO</t>
  </si>
  <si>
    <t>luz.ciro@cancilleria.gov.co</t>
  </si>
  <si>
    <r>
      <t>Prestación de servicios profesionales para brindar apoyo al GIT de Cuentas por Pagar, en el cumplimiento de actividades propias de la Coordinación</t>
    </r>
    <r>
      <rPr>
        <b/>
        <sz val="11"/>
        <color theme="1"/>
        <rFont val="Arial Narrow"/>
        <family val="2"/>
      </rPr>
      <t xml:space="preserve"> </t>
    </r>
  </si>
  <si>
    <t>JANETH RODRIGUEZ GUTIERREZ</t>
  </si>
  <si>
    <t>janeth.rodriguez@cancilleria.gov.co</t>
  </si>
  <si>
    <t xml:space="preserve">Contratación de servicios personales de un profesional para el apoyo jurídico a las funciones atribuidas a la Oficina Asesora Jurídica Interna del Ministerio de Relaciones Exteriores y su Fondo Rotatorio. </t>
  </si>
  <si>
    <t xml:space="preserve">Prestación de servicios para realizar labores de dependiente judicial revisión, vigilancia y control de los procesos judiciales en los cuales sea parte el Ministerio de Relaciones Exteriores y su Fondo Rotatorio </t>
  </si>
  <si>
    <t>Prestación servicios de publicación de edictos de los diferentes procesos que cursan en los Despachos Judiciales a nivel nacional del Ministerio de Relaciones Exteriores y su Fondo Rotatorio a través de aviso de prensa.</t>
  </si>
  <si>
    <t>Prestacion del servicio de actualizacion con normativa, jurisprudencia y doctrina de la publicación denominada "Normograma del Ministerio de Relaciones Exteriores y su Fondo Rotatorio" durante el año 2020</t>
  </si>
  <si>
    <t>ANDRES LEONARDO MENDOZA</t>
  </si>
  <si>
    <t>andres.mendoza@cancilleria.gov.co</t>
  </si>
  <si>
    <t>Prestación de servicios como reportero gráfico, incluyendo la cámara y todos los instrumentos técnicos necesarios, para el cubrimiento de las noticias que genere el Ministerio de Relaciones Exteriores y su Fondo Rotatorio, la Ministra, los Viceministros, todos los directivos y coordinadores de programa, en los eventos que desarrollen los mismos.</t>
  </si>
  <si>
    <t>Prestación de Servicios de análisis, monitoreo, alerta e inteligencia de medios nacionales e internacionales en temas de interés para el Ministerio de Relaciones Exteriores.</t>
  </si>
  <si>
    <t>Servicios de producción audiovisual para los eventos de gran magnitud del Ministerio de Relaciones Exteriores y/o su Fondo Rotatorio, realizados por el GIT de Prensa y Comunicación Corporativa.</t>
  </si>
  <si>
    <t>Prestación de servicios como community manager para, mediante la administración de perfiles en redes sociales, planear, coordinar, implementar evaluar y apoyar el desarrollo de estrategias de comunicación que difundan y fortalezcan la gestión y la imagen del Ministerio de Relaciones Exteriores.</t>
  </si>
  <si>
    <t>Prestación de servicios profesionales para apoyar al GIT de Prensa y Comunicación Corporativa en la creación, diseño y diagramación de artes gráficas</t>
  </si>
  <si>
    <t>“Prestación de servicios profesionales de comunicación social y/o periodismo para asesorar al Grupo Interno de Trabajo de Prensa y Comunicación Corporativa en la estrategia de prensa y comunicaciones del Ministerio de Relaciones Exteriores.”</t>
  </si>
  <si>
    <t>Prestación de servicios como cámarografo y editor de video en los eventos que desarrolle el Ministerio de Relaciones Exteriores y/o su Fondo Rotatorio, incluida la cámara y los instrumentos técnicos necesarios para la ejecución.</t>
  </si>
  <si>
    <t xml:space="preserve">1 Cámara Canon  5D mark IV  con:
1 bateria de más
Lente 24-105 mm con estabilizador 
lente 70-200 mm con estabilizador 
morral para cámara de fotos 
- 1 cámara fotográfica mirrorless para fotografías y videos
- 1 Flash para cámara Canon Yongun YN560III
- 1 Songun para cámara led 3200-5600
- 1Swicher Blackmagic Atem mini HDMI live stream 
- 1 capturadora  BU110 (usb 3/hdmi)y la BU111 (usb 3/sdi) 
- 1 Press box de 12 conectores
-contrato de camarografo
- 3 cables canon con entrada miniplug
- 2 micrófonos para celulares
- 1 trípode liviano para cámara y celular
- grip de cables: dos canon, 3 extensiones corriente, 3 HDMI largos
- 3 adaptadores de sd para celulares
- 1 grabadora periodista
</t>
  </si>
  <si>
    <t>MARIA MUGNO</t>
  </si>
  <si>
    <t>maria.mugno@cancilleria.gov.co</t>
  </si>
  <si>
    <t>Prestación de servicios de Operador Logístico para la realización de eventos protocolarios nacionales e internacionales, necesarios para satisfacer actividades de la Entidad en cumplimiento de sus fines constitucionales y legales.</t>
  </si>
  <si>
    <t>Prestación de servicios profesionales para organizar y orientar las actividades protocolarias requeridas por el Ministerio de Relaciones Exteriores, en el Salón VIP del Aeropuerto El Dorado</t>
  </si>
  <si>
    <t>Prestación de servicios profesionales de un abogado para brindar apoyo al GIT de Ceremonial Diplomático, en el cumplimiento de actividades propias de la Coordinación.</t>
  </si>
  <si>
    <t>Prestación de servicios de apoyo a la gestión para realizar todas las actividades operativas y administrativas de la Casa del Marqués de Valdehoyos del Ministerio de Relaciones Exteriores, ubicada en la ciudad de Cartagena de Indias</t>
  </si>
  <si>
    <t>Prestación de servicios profesionales para apoyar todas las actividades operativas y administrativas del GIT de Ceremonial Diplomático en cumplimiento de sus funciones legales y constitucionales</t>
  </si>
  <si>
    <t>Prestación de servicios de los suministros necesarios para la realización de licencias de conducción preimpresas incluyendo cinta color y holográfica.</t>
  </si>
  <si>
    <t>Prestación de servicios profesionales para el análisis, desarrollo, construcción e implementación, soporte y mantenimiento de sofware con interface Web en MS Visual Studio .Net y MS SQL Server para el apoyo a la Dirección del Protocolo del Ministerio de Relaciones Exteriores siguiendo las directrices técnicas de desarrollo de la Dirección de Informática y Tecnología.</t>
  </si>
  <si>
    <t>RODRIGO PINZON NAVARRO</t>
  </si>
  <si>
    <t>rodrigo.pinzon@cancilleria.gov.co</t>
  </si>
  <si>
    <t>Suministrar, formalizar y prestar el servicio de personalización, custodia y distribución de libretas de pasaportes, así como el servicio de impresión, almacenamiento y entrega de etiquetas de visa colombiana con zona de lectura mecánica a precios fijos unitarios sin fórmula de reajuste para el fondo rotatorio del ministerio de relaciones exteriores</t>
  </si>
  <si>
    <t>Prestación de servicios profesionales para apoyar el Grupo Interno de Trabajo de Colombia Nos Une de la Dirección de Asuntos Migratorios, Consulares y Servicio al Ciudadano y especialmente al Grupo Interno de Trabajo de Colombia Nos Une en lo relacionado con el apoyo en la creación de material gráfico, audiovisual y editorial, y en la estrategia de conocimiento de líneas de la Dirección que permitan la difusión al público en general de las actividades adelantadas que deben conocer y/o en las que deben participar los connacionales.</t>
  </si>
  <si>
    <r>
      <t xml:space="preserve">Prestación de servicios profesionales, para brindar asistencia técnica en la gestión y desarrollo de programas, proyectos y actividades a nivel regional orientada a la población migrante colombiana, retornada y núcleos familiares mixtos en el </t>
    </r>
    <r>
      <rPr>
        <b/>
        <i/>
        <sz val="11"/>
        <color indexed="8"/>
        <rFont val="Calibri"/>
        <family val="2"/>
      </rPr>
      <t>Departamento de Norte de Santander.</t>
    </r>
  </si>
  <si>
    <r>
      <t xml:space="preserve">Prestación de servicios profesionales para apoyar el desarrollo y seguimiento de programas, proyectos y actividades a nivel regional orientados a la población migrante colombiana, retornada y núcleos familiares mixtos en </t>
    </r>
    <r>
      <rPr>
        <b/>
        <sz val="11"/>
        <color indexed="8"/>
        <rFont val="Calibri"/>
        <family val="2"/>
      </rPr>
      <t>el Departamento de Norte de Santander.</t>
    </r>
  </si>
  <si>
    <r>
      <t xml:space="preserve">Prestación de servicios profesionales, para brindar asistencia técnica en la gestión y desarrollo de programas, proyectos y actividades a nivel regional orientada a la población migrante colombiana, retornada y núcleos familiares mixtos en los </t>
    </r>
    <r>
      <rPr>
        <b/>
        <sz val="11"/>
        <color indexed="8"/>
        <rFont val="Calibri"/>
        <family val="2"/>
      </rPr>
      <t>Departamentos de Risaralda Caldas Y Quindio</t>
    </r>
  </si>
  <si>
    <r>
      <t xml:space="preserve">Prestación de servicios profesionales, para brindar asistencia técnica en la gestión y desarrollo de programas, proyectos y actividades a nivel regional orientada a la población migrante colombiana, retornada y núcleos familiares mixtos en el </t>
    </r>
    <r>
      <rPr>
        <b/>
        <sz val="11"/>
        <color indexed="8"/>
        <rFont val="Calibri"/>
        <family val="2"/>
      </rPr>
      <t>Departamento de Antioquia.</t>
    </r>
  </si>
  <si>
    <r>
      <t xml:space="preserve">Prestación de servicios profesionales, para brindar asistencia técnica en la gestión y desarrollo de programas, proyectos y actividades a nivel regional orientada a la población migrante colombiana, retornada y retornada y núcleos familiares mixtos en el </t>
    </r>
    <r>
      <rPr>
        <b/>
        <sz val="11"/>
        <color indexed="8"/>
        <rFont val="Calibri"/>
        <family val="2"/>
      </rPr>
      <t>Departamento de Nariño.</t>
    </r>
  </si>
  <si>
    <r>
      <t xml:space="preserve">Prestación de servicios profesionales, para brindar asistencia técnica en la gestión y desarrollo de programas, proyectos y actividades a nivel regional orientada a la población migrante colombiana, retornada y núcleos familiares mixtos en el </t>
    </r>
    <r>
      <rPr>
        <b/>
        <sz val="11"/>
        <color indexed="8"/>
        <rFont val="Calibri"/>
        <family val="2"/>
      </rPr>
      <t>Departamento de Valle del Cauca.</t>
    </r>
  </si>
  <si>
    <r>
      <t xml:space="preserve">Prestación de servicios profesionales, para brindar asistencia técnica en la gestión y desarrollo de programas, proyectos y actividades a nivel regional orientada a la población migrante colombiana, retornada y núcleos familiares mixtos en el </t>
    </r>
    <r>
      <rPr>
        <b/>
        <sz val="11"/>
        <color indexed="8"/>
        <rFont val="Calibri"/>
        <family val="2"/>
      </rPr>
      <t>Departamento de Santander.</t>
    </r>
  </si>
  <si>
    <r>
      <t xml:space="preserve">Prestación de servicios profesionales, para brindar asistencia técnica en la gestión y desarrollo de programas, proyectos y actividades a nivel regional orientada a la población migrante colombiana, retornada y núcleos familiares mixtos en el </t>
    </r>
    <r>
      <rPr>
        <b/>
        <i/>
        <sz val="11"/>
        <color indexed="8"/>
        <rFont val="Calibri"/>
        <family val="2"/>
      </rPr>
      <t>Departamento de Atlántico.</t>
    </r>
  </si>
  <si>
    <r>
      <t xml:space="preserve">Prestación de servicios profesionales, para brindar asistencia técnica en la gestión y desarrollo de programas, proyectos y actividades a nivel regional orientada a la población migrante colombiana, retornada y retornada y núcleos familiares mixtos en el </t>
    </r>
    <r>
      <rPr>
        <b/>
        <sz val="11"/>
        <color indexed="8"/>
        <rFont val="Calibri"/>
        <family val="2"/>
      </rPr>
      <t>Departamento de Bolívar.</t>
    </r>
  </si>
  <si>
    <r>
      <t xml:space="preserve">Prestación de servicios profesionales, para brindar asistencia técnica en la gestión y desarrollo de programas, proyectos y actividades a nivel regional orientada a la población migrante colombiana, retornada y retornada y núcleos familiares mixtos en el </t>
    </r>
    <r>
      <rPr>
        <b/>
        <sz val="11"/>
        <color indexed="8"/>
        <rFont val="Calibri"/>
        <family val="2"/>
      </rPr>
      <t>Departamento de La Guajira.</t>
    </r>
  </si>
  <si>
    <t>Aunar esfuerzos administrativos, técnicos y financieros para fortalecer estrategias de atención humanitaria y recuperación temprana a población retornada y  nucleos familiares mixtos en situación de alta vulnerabilidad a través del sistema nacional de atención humanitaria al retorno</t>
  </si>
  <si>
    <t xml:space="preserve">Aunar esfuerzos administrativos, técnicos y financieros para el fomento de iniciativas productivas para la inclusión socio-económica de la población en situación de retorno </t>
  </si>
  <si>
    <t>Aunar esfuerzos administrativos, técnicos y financieros para desarrollar estrategias que promuevan el fortalecimiento institucional para la atención de población retornada a nivel regional</t>
  </si>
  <si>
    <t>Prestación de servicios profesionales para realizar acciones de fortalecimiento al Ministerio de Relaciones Exteriores para la atención de las víctimas en el exterior y demás temas de su competencia en la implementación de la Ley 1448 de 2011.</t>
  </si>
  <si>
    <t>Prestación de servicios profesionales para el acompañamiento y seguimiento de la implementación de la Ley 1448 de 2011 por parte de los Consulados de Colombia en el Exterior, en el marco de las competencias asignadas al Ministerio de Relaciones Exteriores y demás asuntos relacionados.</t>
  </si>
  <si>
    <t>Prestación de servicios profesionales para apoyar al Grupo Interno de Trabajo de Asistencia a Connacionales en el seguimiento y desarrollo jurídico para la ejecución del proyecto de inversión "Fortalecimiento del Ministerio de Relaciones Exteriores para la Atención de las Victimas en el Exterior” así como otros temas relacionados con la ley de víctimas y restitución de tierras</t>
  </si>
  <si>
    <t>Prestación de servicios profesionales para apoyar  el seguimiento financiero del proyecto de inversión "Fortalecimiento del Ministerio de Relaciones Exteriores para la Atención de las Victimas en el Exterior” así como en otros temas relacionados con la implementación de la Ley 1448 de 2011 en el exterior.</t>
  </si>
  <si>
    <t>Aunar esfuerzos técnicos, administrativos y financieros para implementar estrategias de fortalecimiento a la atención de víctimas en el exterior, según las competencias asignadas al Ministerio de Relaciones Exteriores</t>
  </si>
  <si>
    <t>Prestación de servicios profesionales para apoyar la revisión y respuesta de las PQR y derechos de petición que en materia de visas se presenten, así como la relatoria de los casos a los cuales se da respuesta, para realizar seguimiento de los aspectos puntuales para ser fortalecidos.</t>
  </si>
  <si>
    <t>Prestación de servicios profesionales para apoyar la relatoria en materia de visas expedidas, caso particulares, autorización o no de las visas, así como relatoría de los casos de tutelas acerca de la materia que nos compete y sus correspondientes fallos,  igualmente apoyo en otros temas relacionados con la aplicación de la Resolución vigente en materia de visas.</t>
  </si>
  <si>
    <t>MARGARITA ELIANA MANJARREZ</t>
  </si>
  <si>
    <t>margarita.manjarrez@cancilleria.gov.co</t>
  </si>
  <si>
    <t xml:space="preserve">Suministro continuo de combustible para el parque automotor de la Entidad </t>
  </si>
  <si>
    <t xml:space="preserve">Suministro y transporte ACPM para las plantas electricas de emergencia Bogota D.C. </t>
  </si>
  <si>
    <t xml:space="preserve">Suministro y transporte ACPM para las plantas electricas de emergencia Cartagena de Indias D.T y C. </t>
  </si>
  <si>
    <t xml:space="preserve">Servicios de Evaluación de la calidad del Agua, análisis fisicoquimicos de tanques de reserva de agua y vertimientos sede centro en Bogota D. C y salón VIP - Aeropuerto el Dorado  </t>
  </si>
  <si>
    <t>Suministro de materiales de construcción y eléctricos para el mantenimiento de las instalaciones de la Cancilleria en Bogota D.C y Cartagena de Indias DT y C</t>
  </si>
  <si>
    <t xml:space="preserve">Compra de sillas ergonomicas </t>
  </si>
  <si>
    <t>Compra de elementos de aseo para vehículos.</t>
  </si>
  <si>
    <t xml:space="preserve">Mantenimiento preventivo y correctivo del Circuito Cerrado de Televisión, cámaras y sistemas de grabación.   </t>
  </si>
  <si>
    <t>Mantenimiento preventivo y correctivo - ascensores  marca OTIS ubicados en el Palacio de san Carlos</t>
  </si>
  <si>
    <t>Mantenimiento Ascensores  LG</t>
  </si>
  <si>
    <t>Mantenimiento Ascensores  GOLD STAR</t>
  </si>
  <si>
    <t xml:space="preserve">Mantenimiento Ascensores  PANTEC (Casa del Marques) </t>
  </si>
  <si>
    <t xml:space="preserve">Mantenimiento Aires Acondicionados LG (Casa del Marques) </t>
  </si>
  <si>
    <t xml:space="preserve">Mantenimiento de Lamparas Antiguas Sedes del Ministerio en Bogota D. C., y Cartagena de Indias D.T y C. </t>
  </si>
  <si>
    <t xml:space="preserve">Mantenimiento Plantas Eléctricas </t>
  </si>
  <si>
    <t xml:space="preserve">Mantenimiento vehículos Chevrolet </t>
  </si>
  <si>
    <t xml:space="preserve">Mantenimiento vehículos Toyota </t>
  </si>
  <si>
    <t xml:space="preserve">Mantenimiento vehículos Varias Marcas </t>
  </si>
  <si>
    <t>Mantenimiento vehículos BMW</t>
  </si>
  <si>
    <t xml:space="preserve">Servicio integral de aseo, cafetería y servicios generales Bogota D.C. </t>
  </si>
  <si>
    <t xml:space="preserve">Servicio integral de aseo, cafetería y servicios generales Cartagena de Indias D T y C. </t>
  </si>
  <si>
    <t>Servicio de vigilancia y seguridad privada</t>
  </si>
  <si>
    <t xml:space="preserve">Recarga y mantenimiento general de Extintores de la Entidad en Bogota D.C. </t>
  </si>
  <si>
    <t xml:space="preserve">Servicios de correo interno, urbano y nacional, mensajeria expresa internacional  </t>
  </si>
  <si>
    <t xml:space="preserve">Periódico el Espectador </t>
  </si>
  <si>
    <t>Periódico el Tiempo y Portafolio</t>
  </si>
  <si>
    <t>Periódico la República</t>
  </si>
  <si>
    <t xml:space="preserve">Revista Semana y Revista Dinero virtual e impresa </t>
  </si>
  <si>
    <t xml:space="preserve">Servicio de Impresión y Fotocopiado Inlcuido renta de equipos multifuncionales, papel y suministros  </t>
  </si>
  <si>
    <t xml:space="preserve">Arrendamiento oficina Alto Comisionado Derechos Humanos </t>
  </si>
  <si>
    <t xml:space="preserve">Arrendamiento oficina Pasaportes Sede Norte - Visas e Inmigración y Legalizaciones Apostilla, Centro de Atención Integral al Ciudadano -CIAC  </t>
  </si>
  <si>
    <t>Arrendamiento oficina Pasaportes Sede Calle 53 -  Grupo de Archivo</t>
  </si>
  <si>
    <t>Arrendamiento Sede IOCARIBE Unesco - Cartagena de Indias DT y C</t>
  </si>
  <si>
    <t xml:space="preserve">Arrendamiento oficina Misión de Apoyo Proceso de Paz en Colombia - MAPP OEA </t>
  </si>
  <si>
    <t xml:space="preserve">Arrendamiento parqueaderos salon VIP terminal Internacional </t>
  </si>
  <si>
    <t>Administración Edificio Torre 100</t>
  </si>
  <si>
    <t xml:space="preserve">Administracion Oficina Alto Comisionado Derechos Humanos </t>
  </si>
  <si>
    <t xml:space="preserve">Poliza de Automoviles </t>
  </si>
  <si>
    <t xml:space="preserve">Todo Riesgo Daños Materiales </t>
  </si>
  <si>
    <t xml:space="preserve">Responsabilidad Civil Extracontractuual </t>
  </si>
  <si>
    <t xml:space="preserve">Manejo Entidades oficiales </t>
  </si>
  <si>
    <t xml:space="preserve">Transporte de Mercancias </t>
  </si>
  <si>
    <t xml:space="preserve">Transporte de Valores </t>
  </si>
  <si>
    <t xml:space="preserve">Infidelidad Riegos Financieros </t>
  </si>
  <si>
    <t>Responsabilidad Civil servidores Publicos</t>
  </si>
  <si>
    <t xml:space="preserve">Poliza de Seguros Obligatorios Contra Accidentes de Transito - SOAT </t>
  </si>
  <si>
    <t xml:space="preserve">Estudios Tecnicos para la adecuacion funcional y dotación del Auditorio Luis Lopez de Mesa. </t>
  </si>
  <si>
    <t>Mantenimiento de Bienes Inmuebles de las diferentes sedes del Ministerio en Bogota y Cartagena de Indias DT y C</t>
  </si>
  <si>
    <t xml:space="preserve">Interventoria Tecnica, Administrativa, Financiera, Licitación Publica Mantenimiento Bienes Inmuebles Bogota D.C y Cartagena D.T Y C. </t>
  </si>
  <si>
    <t xml:space="preserve">Reposición del Parque Automotor del Ministerio de Relaciones Exteriores y su Fondo Rotatorio en Bogota D.C. </t>
  </si>
  <si>
    <t xml:space="preserve">EDGAR ALBERTO MARTINEZ </t>
  </si>
  <si>
    <t xml:space="preserve">edgar.martinez@cancilleria.gov.co </t>
  </si>
  <si>
    <t>Adquisición de firewall de aplicaciones (WAF) para el Ministerio de Relaciones Exteriores</t>
  </si>
  <si>
    <t>Adquisición de Pad de Firma Digital para el Ministerio de Relaciones Exteriores y su Fondo Rotatorio</t>
  </si>
  <si>
    <t>Renovación y actualización de licencias de Service Desk para la herramienta de gestión Aranda instalada en el Ministerio de Relaciones Exteriores.</t>
  </si>
  <si>
    <t>Adquisición de Escáneres para Ministerio de Relaciones Exteriores y su Fondo Rotatorio</t>
  </si>
  <si>
    <t xml:space="preserve">Adquisición e implementación de una solución de antivirus </t>
  </si>
  <si>
    <t>Adquisición de computadores fase II para funcionarios del ministerio de relaciones exteriores</t>
  </si>
  <si>
    <t>Suministro, instalación, configuración, licenciamiento para la solución de hiperconvergencia del Ministerio de Relaciones Exteriores, así como el soporte técnico y puesta en funcionamiento de los mismos en la sede 98</t>
  </si>
  <si>
    <t>Actualización y renovación de los swiches CORE y de la controladora de red WIFI del Ministerio de Relaciones Exteriores</t>
  </si>
  <si>
    <t xml:space="preserve">Prestación de servicios profesionales para mejora continua, optimización, mantenimiento y soporte para el Sistema de Información Administrativo, Financiero y de Recursos Humanos - SIAD del Ministerio de Relaciones Exteriores </t>
  </si>
  <si>
    <t>Prestación de servicios profesionales para el análisis, desarrollo e implementación de software con interface Web en herramientas MS Visual Studio .Net y SQL Server y la integración de los mismos en la plataforma tecnológica asignada. (.NET SENIOR)</t>
  </si>
  <si>
    <t>Servicios profesionales para análisis, construcción e implementación, soporte y mantenimiento de software con interface Web en herramienta MS Visual Studio .Net y apoyo a la DIGIT en la integración de los mismos</t>
  </si>
  <si>
    <t>Servicios profesionales para análisis, construcción e implementación, soporte y mantenimiento de la plataforma de relaciones exteriores con interface Web en herramienta MS Visual Studio .Net.</t>
  </si>
  <si>
    <t>Prestacion de servicios profesionales para ejecutar actividades de lider técnico de software para los sistemas de infromación de la entidad</t>
  </si>
  <si>
    <t>Prestación de servicios profesionales para mantener, monitorear, migrar y optimizar las bases de datos del ministerio de relaciones exteriores y su fondo (DBA)</t>
  </si>
  <si>
    <t>Prestación de servicios profesionales para el análisis, diseño, desarrollo, soporte y mantenimiento de los sistemas de información misionales del Ministerio (JAVA SENIOR)</t>
  </si>
  <si>
    <t xml:space="preserve">Prestación de servicios profesionales para la actualización, verificación y seguimiento del sistema de gestión de seguridad de la información - SGSI </t>
  </si>
  <si>
    <t>Prestación de servicios profesionales para el desarrollo, soporte y mantenimiento de los sistemas de información misionales del Ministerio (JAVA JUNIOR)</t>
  </si>
  <si>
    <t xml:space="preserve">Prestación de servicios profesionales para pruebas y soporte de software de las plataformas asignadas </t>
  </si>
  <si>
    <t>Prestación de servicios profesionales para realizar análisis de requerimientos y pruebas funcionales de software (testing) de las plataformas asigandas</t>
  </si>
  <si>
    <t xml:space="preserve">Prestación de servicios para apoyar actividades de administración y soporte de infraestructura tecnologica </t>
  </si>
  <si>
    <t>Prestación de servicios para apoyar actividades de tecnologías de la información</t>
  </si>
  <si>
    <t xml:space="preserve">Prestación de servicios profesionales para apoyar la planeación, administración, gestión y evaluación del proceso de Gestión de Información y Tecnología del MRE y sus proyectos asociados, asegurando la alineación a las directrices y lineamientos de la Política de Gobierno Digital. </t>
  </si>
  <si>
    <t>Prestación de servicios para la Actualización y migración del Sistema de información Administrativo, Financiero y de Recursos Humanos - SIAD del Ministerio de Relaciones Exteriores</t>
  </si>
  <si>
    <t>Contrato de prestación de servicios profesionales de ingeniería para análisis, desarrollo, pruebas, afinamiento de las plataformas y mejora continua de las aplicaciones móviles y demás que requeira la entidad</t>
  </si>
  <si>
    <t>Adquisición de elementos de sonido y video</t>
  </si>
  <si>
    <t>Soporte plataforma SP-LMS (plataforma virtual de aprendizaje)</t>
  </si>
  <si>
    <t>Soporte técnico y mantenimiento sistema maestro ITS</t>
  </si>
  <si>
    <t>Adquisición de certificados digitales</t>
  </si>
  <si>
    <t>Renovación de suscripción office 365 E3 y E5 y  Llicenciamiento software Assurance -On premise</t>
  </si>
  <si>
    <t>Renovación de las suscripciones del producto (8) Adobe Creative Cloud y (1) Adobe Dreamweaver CC Subscription Múltiple Plataforma Multilenguaje y Adquisición de 2 suscripciones para Acrobat Profesional 2  para el Ministerio de Relaciones Exteriores y su Fondo Rotatorio</t>
  </si>
  <si>
    <t>Renovación de la suscripción de dos (2) licencias de uso del producto: CCE52382 Licencias  ArcGIS Desktop - ArcGIS for Desktop Advanced Concurrent License por un (1) año para el Ministerio de Relaciones Exteriores y su Fondo Rotatorio</t>
  </si>
  <si>
    <t>Renovación de la suscripción de Dos (2) licencias para obtener el uso del licenciamiento de la suite architecture engineering construction collection ic commercial new multi-user eld annual subscription por un (1) año, y de una (1) licencia AUTODESK AUTOCAD 2020 Annual Subscription por un (1) año para el Ministerio de Relaciones Exteriores y su Fondo Rotatorio</t>
  </si>
  <si>
    <t>Renovación licenciamiento de la herramienta alient vault</t>
  </si>
  <si>
    <t>Servicios de ingeniería para el soporte y mantenimiento de los Sistemas WEBvisor, WEBvisor WEB, OPE y D-Signer</t>
  </si>
  <si>
    <t>Prestación de servicios profesionales de ingeniería para administración de plataforma tecnológica para la autenticación biométrica con la Registraduría Nacional del Estado Civil</t>
  </si>
  <si>
    <t>Asesoría técnica especializada, mantenimiento preventivo y correctivo y soporte para el software bibliográfico ABCD de la Biblioteca del Ministerio de Relaciones Exteriores</t>
  </si>
  <si>
    <t xml:space="preserve">Soporte premier Microsoft </t>
  </si>
  <si>
    <t>Servicio de optimización, afinamiento y soporte de los sistemas operativos Linux Suse Sles y el motor de base de datos Informix IDS del ministerio de relaciones exteriores y su fondo rotatorio</t>
  </si>
  <si>
    <t>Renovación Soporte Premier Limitado Por 1  año para Oracle VM y Oracle Linux</t>
  </si>
  <si>
    <r>
      <t xml:space="preserve">Monitoreo a la infraestructura y a los elementos de seguridad implementados en las páginas web del ministerio 
</t>
    </r>
    <r>
      <rPr>
        <b/>
        <sz val="11"/>
        <rFont val="Arial Narrow"/>
        <family val="2"/>
      </rPr>
      <t>del 01-01-2020 al 30-04-2020</t>
    </r>
  </si>
  <si>
    <r>
      <t xml:space="preserve">Monitoreo a la infraestructura y a los elementos de seguridad implementados en las páginas web del ministerio 
</t>
    </r>
    <r>
      <rPr>
        <b/>
        <sz val="11"/>
        <rFont val="Arial Narrow"/>
        <family val="2"/>
      </rPr>
      <t>del 01-05-2020 al 31-12-2020</t>
    </r>
  </si>
  <si>
    <r>
      <t xml:space="preserve">Servicio de suministro y soporte de canales de comunicación (sedes Bogotá, Cartagena Registraduria, GENAP y puntos fronterizos) 
</t>
    </r>
    <r>
      <rPr>
        <b/>
        <sz val="11"/>
        <rFont val="Arial Narrow"/>
        <family val="2"/>
      </rPr>
      <t>del 01/01/2020 al 30/04/2020</t>
    </r>
  </si>
  <si>
    <r>
      <t xml:space="preserve">Servicio de suministro y soporte de canales de comunicación. (sedes Bogotá, Cartagena, Registraduria, GENAP y puntos fronterizos) 
</t>
    </r>
    <r>
      <rPr>
        <b/>
        <sz val="11"/>
        <rFont val="Arial Narrow"/>
        <family val="2"/>
      </rPr>
      <t>del 01-05-2020 al 31-12-2020</t>
    </r>
  </si>
  <si>
    <r>
      <t xml:space="preserve">Servicio de contac center CIAC 
</t>
    </r>
    <r>
      <rPr>
        <b/>
        <sz val="11"/>
        <rFont val="Arial Narrow"/>
        <family val="2"/>
      </rPr>
      <t>del 01/01/2020 al 08/03/2020</t>
    </r>
  </si>
  <si>
    <r>
      <t xml:space="preserve">Servicio de contac center CIAC 
</t>
    </r>
    <r>
      <rPr>
        <b/>
        <sz val="11"/>
        <rFont val="Arial Narrow"/>
        <family val="2"/>
      </rPr>
      <t>del 09/03/2020 al 30/04/2020</t>
    </r>
  </si>
  <si>
    <r>
      <t xml:space="preserve">Servicio de contac center CIAC (incluido Chat Box)
</t>
    </r>
    <r>
      <rPr>
        <b/>
        <sz val="11"/>
        <rFont val="Arial Narrow"/>
        <family val="2"/>
      </rPr>
      <t>del 01-05-2020 al 31-12-2020</t>
    </r>
  </si>
  <si>
    <t>Soporte de la plataforma de telefonía IP con mantenimiento correctivo</t>
  </si>
  <si>
    <t xml:space="preserve">Suscripción soporte plataforma videoconferencia </t>
  </si>
  <si>
    <r>
      <t xml:space="preserve">Servicio de soporte a usuarios de tecnologías de información a través de mesa de ayuda y mantenimiento preventivo y correctivo con suministro de repuestos 
</t>
    </r>
    <r>
      <rPr>
        <b/>
        <sz val="11"/>
        <rFont val="Arial Narrow"/>
        <family val="2"/>
      </rPr>
      <t>del 01/01/2020 al 30/11/2020</t>
    </r>
  </si>
  <si>
    <r>
      <t xml:space="preserve">Servicio de soporte a usuarios de tecnologías de información a través de mesa de ayuda y mantenimiento preventivo y correctivo con suministro de repuestos 
del </t>
    </r>
    <r>
      <rPr>
        <b/>
        <sz val="11"/>
        <rFont val="Arial Narrow"/>
        <family val="2"/>
      </rPr>
      <t>01/12/2020 al 31/12/2020</t>
    </r>
  </si>
  <si>
    <r>
      <t xml:space="preserve">Servicio de soporte, mantenimiento preventivo y correctivo para la plataforma de equipos de red activo, equipos de seguridad, ups, pdu, cctv, sistema de control de acceso, sistema extinción de incendios y aires acondicionados, cableado estructurado y sistema eléctrico 
</t>
    </r>
    <r>
      <rPr>
        <b/>
        <sz val="11"/>
        <rFont val="Arial Narrow"/>
        <family val="2"/>
      </rPr>
      <t>del 01-01-2020 al 19-04-2020</t>
    </r>
  </si>
  <si>
    <r>
      <t xml:space="preserve">Servicio de soporte, mantenimiento preventivo y correctivo para la plataforma de equipos de red activo, equipos de seguridad, ups, pdu, cctv, sistema de control de acceso, sistema extinción de incendios y aires acondicionados, cableado estructurado y sistema eléctrico. 
</t>
    </r>
    <r>
      <rPr>
        <b/>
        <sz val="11"/>
        <rFont val="Arial Narrow"/>
        <family val="2"/>
      </rPr>
      <t>del 20-04-2020 al 31-12-2020</t>
    </r>
  </si>
  <si>
    <t>Suscripción soporte técnico actualización productos Oracle</t>
  </si>
  <si>
    <t>Suscripción y actualización de soporte para la plaraforma de Hewlet Packard</t>
  </si>
  <si>
    <t>Póliza de cumplimiento convenito interadministrativo de cooperación celebrado entre la Registraduría Nacional del Estado Civil y el Ministerio de Relaciones Exteriores</t>
  </si>
  <si>
    <t>Licenciamiento para uso y administración de redes sociales del Ministerio de Relaciones Exteriores</t>
  </si>
  <si>
    <t>Soporte, actualización y mantenimiento del sistema de  gestión documental</t>
  </si>
  <si>
    <t>Prestación de servicios para análisis de vulnerabilidades, pentesting y hacking ético</t>
  </si>
  <si>
    <t>Soporte y mantenimiento integral de la plataforma de Digiturno, kioscos y actualización del licenciamiento del software de reproducción de contenidos scala.</t>
  </si>
  <si>
    <t>CAROLINA ARBOLEDA ARCILA</t>
  </si>
  <si>
    <t>carolina.arboleda@cancilleria.gov.co</t>
  </si>
  <si>
    <t>Prestación de servicios profesionales para apoyar todos los temas relacionados con la implementación,  seguimiento y sostenibilidad de los proyectos del Sector de Gobernabilidad de la Dirección para el Desarrollo y la Integración Fronteriza del Ministerio de Relaciones Exteriores, al igual que la implementación y fortalecimiento de la política pública fronteriza, así como fortalecer los mecanismos de integración con los países vecinos.</t>
  </si>
  <si>
    <t>Prestación de servicios profesionales para apoyar todos los temas relacionados con la implementación,  seguimiento y sostenibilidad de los proyectos del Sector Medio Ambiente de la Dirección para el Desarrollo y la Integración Fronteriza del Ministerio de Relaciones Exteriores,  al igual que la implementación y fortalecimiento de  las Fronteras en el Departamento de Archipiélago de San Andrés, Providencia y Santa Catalina, así como fortalecer los mecanismos de integración con los países vecinos en dicho Departamento.</t>
  </si>
  <si>
    <t>Prestación de servicios profesionales para apoyar todos los temas relacionados con la implementación,  seguimiento y sostenibilidad de los proyectos del Sector de Desarrollo Económico de la Dirección para el Desarrollo y la Integración Fronteriza del Ministerio de Relaciones Exteriores,  al igual que la implementación y fortalecimiento de  las Fronteras en el Departamento de Nariño, así como fortalecer los mecanismos de integración con los países vecinos en dicho Departamento.</t>
  </si>
  <si>
    <t>Prestación de servicios profesionales para apoyar todos los temas relacionados con la implementación,  seguimiento y sostenibilidad de los proyectos del Sector de Agua y Saneamiento básico de la Dirección para el Desarrollo y la Integración Fronteriza del Ministerio de Relaciones Exteriores,  al igual que la implementación y fortalecimiento de  las Fronteras en los Departamentos de Vichada, Guania y Vaupés, así como fortalecer los mecanismos de integración con los países vecinos en dichos Departamentos.</t>
  </si>
  <si>
    <t>Prestación de servicios profesionales para apoyar todos los temas relacionados con la implementación,  seguimiento y sostenibilidad de los proyectos del Sector Salud de la Dirección para el Desarrollo y la Integración Fronteriza del Ministerio de Relaciones Exteriores, al igual que la implementación y fortalecimiento de  las Fronteras en el Departamento de La Guajira, así como fortalecer los mecanismos de integración con los países vecinos en dicho Departamento.</t>
  </si>
  <si>
    <t>Prestación de servicios profesionales para apoyar todos los temas étnicos fronterizos, como los relacionados con la implementación,  seguimiento y sostenibilidad de los proyectos de los sectores de la Dirección para el Desarrollo y la Integración Fronteriza del Ministerio de Relaciones Exteriores,  al igual que la implementación y fortalecimiento de  las Fronteras en el Departamento de Arauca y el municipio de Cubara - Boyacá, así como fortalecer los mecanismos de integración con los países vecinos en dichas zonas.</t>
  </si>
  <si>
    <t xml:space="preserve">Prestación de servicios profesionales para apoyar  los temas jurídicos relacionados con la implementación,  seguimiento y sostenibilidad de los proyectos de los Sectores de la Dirección para el Desarrollo y la Integración Fronteriza del Ministerio de Relaciones Exteriores,  al igual que la implementación y fortalecimiento de  la política pública de Frontera en los departamentos fronterizos, como el soporte jurídico a los mecanismos de integración con los países vecinos en los Departamentos Fronterizos. </t>
  </si>
  <si>
    <t>Prestación de servicios profesionales de apoyo  a la Dirección para el Desarrollo y la Integración Fronteriza, en asuntos jurídicos para el seguimiento de los proyectos adelantados por los distintos sectores en desarrollo del programa plan fronteras</t>
  </si>
  <si>
    <t>Prestación de servicios profesionales para apoyar todos los temas relacionados con la implementación,  seguimiento y sostenibilidad de los proyectos de los sectores de Educación y Cultura  de la Dirección para el Desarrollo y la Integración Fronteriza del Ministerio de Relaciones Exteriores,  al igual que la implementación y fortalecimiento de  las Fronteras, así como fortalecer los mecanismos de integración con los países vecinos en los Departamentos Fronterizos - 01</t>
  </si>
  <si>
    <t>Prestación de servicios profesionales para apoyar todos los temas relacionados con la implementación, seguimiento y sostenibilidad de los proyectos del Sector Energía  de la Dirección para el Desarrollo y la Integración Fronteriza del Ministerio de Relaciones Exteriores, al igual que la implementación y fortalecimiento de  las Fronteras en el Departamento del Putumayo, así como fortalecer los mecanismos de integración con los países vecinos en dicho Departamento - 01</t>
  </si>
  <si>
    <t>Prestación de servicios profesionales para apoyar todos los temas relacionados con la implementación, seguimiento y la sostenibilidad de los proyectos de la Dirección para el Desarrollo y la Integración Fronteriza del Ministerio de Relaciones Exteriores y la implementación de la política pública de Fronteras en el Departamento de Norte de Santander -01</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</si>
  <si>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en el Departamento del Cesar, así como fortalecer los mecanismos de integración con los países vecinos en dicho Departamento</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</si>
  <si>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en la Región No. 2 de frontera con Venezuela – Departamento de Vichada, así como fortalecer los mecanismos de integración con los países vecinos en dicho Departamento</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</si>
  <si>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en el Departamento de La Guajira, así como fortalecer los mecanismos de integración con los países vecinos en dicho Departamento</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</si>
  <si>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en las Regiones No 3 y 4 de frontera con Brasil y Perú – Departamento de Amazonas, así como fortalecer los mecanismos de integración con los países vecinos en dicho Departamento</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</si>
  <si>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Departamento de Arauca y Municipio de Cubará Departamento de Boyacá, así como fortalecer los mecanismos de integración con los países vecinos en dicho Departamento.</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</si>
  <si>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en la Región No. 7 de frontera Insular – Departamento-Archipiélago de San Andrés, Providencia y Santa Catalina, así como fortalecer los mecanismos de integración con los países vecinos en dicho Departamento</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</si>
  <si>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en la Región No. 5 de frontera con Ecuador– Departamento de Nariño, así como fortalecer los mecanismos de integración con los países vecinos en dicho Departamento</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</si>
  <si>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en el Departamento de Norte de Santander, así como fortalecer los mecanismos de integración con los países vecinos en dicho Departamento</t>
  </si>
  <si>
    <t>Prestación de servicios de apoyo a los temas administrativos del Sector de Energía, relacionados con el seguimiento y la sostenibilidad de los proyectos de la Dirección para el Desarrollo y la Integración Fronteriza del Ministerio de Relaciones Exteriores</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</si>
  <si>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en la Región No. 2 de frontera con Venezuela – Departamento de Guainía, así como fortalecer los mecanismos de integración con los países vecinos en dicho Departamento.</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</si>
  <si>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en la Región No. 3 de frontera con Brasil – Departamento de Vaupés, así como fortalecer los mecanismos de integración con los países vecinos en dicho Departamento.</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</si>
  <si>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en la Región No. 6 de frontera con Panamá – Departamento de Chocó, así como fortalecer los mecanismos de integración con los países vecinos en dicho Departamento.</t>
  </si>
  <si>
    <t>Prestación de servicios profesionales de apoyo al seguimiento y la sostenibilidad de los proyectos de la Dirección para el Desarrollo y la Integración Fronteriza del Ministerio de Relaciones Exteriores y la implementación y fortalecimiento de la política pública de Fronteras, en la Región de frontera No. 4 – Departamento de Putumayo, así como fortalecer los mecanismos de integración con los países vecinos en dicho Departamento.</t>
  </si>
  <si>
    <t>Aunar esfuerzos técnicos, administrativos y financieros para la implementación de soluciones de mejoramiento al acceso y calidad de agua en las comunidades indígenas de las zonas de frontera</t>
  </si>
  <si>
    <t>Aunar esfuerzos técnicos, administrativos y financieros para el abastecimiento de agua potable y saneamiento básico en zona rural del Departamento de Arauca.</t>
  </si>
  <si>
    <t>Aunar esfuerzos técnicos, administrativos y financieros para la implementación de emprendimientos asociativos de innovación tecnológica que permitan el acceso y disponibilidad de agua para el consumo humano mediante la conformación de una red de abastecimiento local del recurso hídrico en las zonas de frontera.</t>
  </si>
  <si>
    <t>Aunar esfuerzos técnicos, administrativos y financieros para la implementación de sistemas de captación y potabilización de agua luvia a partir de un sistema de generación fotovoltaico</t>
  </si>
  <si>
    <t>Aunar esfuerzos técnicos, administrativos y financieros para la generación de soluciones diferenciales de bajo costo en materia de agua potable y saneamiento rural en las zonas de frontera.</t>
  </si>
  <si>
    <t>Aunar esfuerzos técnicos, administrativos y financieros con el fin de cofinanciar la formulación y estructuración de los estudios y diseños de un sistema de abastecimiento de agua potable en el marco de la gestión y articulación con el Ministerio de Vivienda, Ciudad y Territorio a fin de beneficiar a las comunidades fronterizas con la implementación de la primera etapa de construcción de un sistema de potabilización.</t>
  </si>
  <si>
    <t>Aunar esfuerzos técnicos, administrativos y financieros para promover el fortalecimiento de la base productiva, organizacional y empresarial de los productores cacaoteros del Departamento del Cesar.</t>
  </si>
  <si>
    <t>Aunar esfuerzos técnicos, administrativos y financieros para el aumento de la productividad y calidad del cultivo de cacao en Arauca, y fomento de la piscicultura en el Departamento del Cesar.</t>
  </si>
  <si>
    <t>Aunar esfuerzos técnicos, administrativos y financieros para el fortalecimiento organizacional de emprendimientos de bisutería en el Departamento de Norte de Santander.</t>
  </si>
  <si>
    <t>Aunar esfuerzos técnicos, administrativos y financieros para apoyar los procesos de mejoramiento, transformación y comercialización del calzado del Pueblo Rrom - Kumpania Cúcuta.</t>
  </si>
  <si>
    <t>Aunar esfuerzos técnicos, administrativos y financieros con el fin de generar sinergias entre el patrimonio cultural y el desarrollo inclusivo que permitan el fortalecimiento de la identidad cultural de las comunidades indígenas de las zonas de frontera.</t>
  </si>
  <si>
    <t>Aunar esfuerzos técnicos, administrativos y financieros con el fin de apoyar el mejoramiento de ambientes escolares a través de la dotación de mobiliario escolar en diferentes instituciones de las zonas de frontera.</t>
  </si>
  <si>
    <t>Aunar esfuerzos técnicos, administrativos y financieros para la generación de capacidades, herramientas, conocimientos y competencias en la gestión y emprendimiento del sector cultural de las zonas de frontera.</t>
  </si>
  <si>
    <t>Aunar esfuerzos técnicos, administrativos y financieros para el diseño, implementación y sostenibilidad de soluciones de energías alternativas en infraestructura social de los departamentos de frontera.</t>
  </si>
  <si>
    <t>Aunar esfuerzos técnicos, administrativos y financieros para aportar a la consolidación dfe la reserva de biosfera El Tuparro, municipio de Puerto Carreño, a través del fortalecimiento de iniciativas ecoturísticas comunitarias y acciones que promuevan la conservación de la biodiversidad, los servicios ecosistémicos y su restauración.</t>
  </si>
  <si>
    <t>Aunar esfuerzos técnicos, administrativos y financieros para generar acciones que permitan la conservación, restauración y buenas prácticas agrícolas en el Páramo de Santurbán, como mecanismo de recuperación del ecosistema.</t>
  </si>
  <si>
    <t>Aunar esfuerzos técnicos, administrativos y financieros para promover un emprendimiento con marca social en donde se aproveche el plástico y envases de Tetra Pak reciclados para la comercialización de productos a partir del cierre de ciclo de estos materiales.</t>
  </si>
  <si>
    <t>Aunar esfuerzos técnicos, administrativos y financieros con el fin de incentivar la administración y práctica de la pesca sostenible en comunidades locales paara aportar al mantenimiento de un ecosistema marino saludable, rico en biodiversidad y productivo.</t>
  </si>
  <si>
    <t xml:space="preserve">Aunar esfuerzos técnicos, administrativos y financieros para el levantamiento del registro e identificación de las comunidades indígenas en departamentos de frontera. </t>
  </si>
  <si>
    <t>Aunar esfuerzos técnicos, administrativos y financieros para el fortalecimiento de la telemedicina en los departamentos de Vichada, Arauca y Norte de Santander.</t>
  </si>
  <si>
    <t>Aunar esfuerzos técnicos, administrativos y financieros para la implementación de Rutas Integrales de Salud-RIAS, en el marco del Modelo Integral de Atención en Salud.</t>
  </si>
  <si>
    <t xml:space="preserve">VICTOR ALFONSO BAUTISTA </t>
  </si>
  <si>
    <t>victor.bautista@cancilleria.gov.co</t>
  </si>
  <si>
    <t xml:space="preserve">
Prestación de servicios, para realizar la traducción oficial de documentos oficiales del idioma español a los diferentes idiomas requeridos y de estos al español, según los requerimientos de las diferentes dependencias del Ministerio de Relaciones Exteriores y/o su Fondo Rotatorio.
</t>
  </si>
  <si>
    <t>Prestación de servicios profesionales para apoyar a la Dirección administrativa y financiera en todos los temas relacionados con la actividad legal adelantados por esta dependencia</t>
  </si>
  <si>
    <t>Prestación de servicios de un profesional para brindar apoyo a las 
actividades administrativas, financieras y formulación de proyectos de la Dirección Administrativa y Financiera del Ministerio de Relaciones Exteriores y su Fondo Rotatorio.</t>
  </si>
  <si>
    <t>EMMANUEL ARANGO GOMEZ</t>
  </si>
  <si>
    <t>emmanuel.arango@cancilleria.gov.co</t>
  </si>
  <si>
    <t>El arrendaro entrega al arrendatario a titulo de arendamiento, el area en bodega requerida para el almacenamiento y custodia del archivo de ministerio de relaciones exteriores y su fondo rotatorio, incluida la administracion del mismo</t>
  </si>
  <si>
    <t>Prestación de servicios profesionales de un especialista en Control Fiscal para revisar y apoyar a la Dirección Administrativa en el trámite y seguimiento  a las actividades del plan de mejoramiento en temas administrativos</t>
  </si>
  <si>
    <t>Prestación de servicios profesionales de un Contador para brindar apoyo en el GIT Financiero del Fondo Rotatorio en actividades contables y financieras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</si>
</sst>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10" x14ac:knownFonts="1">
    <font>
      <sz val="10"/>
      <color theme="1"/>
      <name val="Arial"/>
      <family val="2"/>
    </font>
    <font>
      <b/>
      <sz val="10"/>
      <color theme="1"/>
      <name val="Verdana"/>
      <family val="2"/>
    </font>
    <font>
      <sz val="10"/>
      <color theme="1"/>
      <name val="Verdana"/>
      <family val="2"/>
    </font>
    <font>
      <sz val="10"/>
      <color theme="1"/>
      <name val="Arial"/>
      <family val="2"/>
    </font>
    <font>
      <u/>
      <sz val="10"/>
      <color theme="10"/>
      <name val="Arial"/>
      <family val="2"/>
    </font>
    <font>
      <sz val="8"/>
      <name val="Arial"/>
      <family val="2"/>
    </font>
    <font>
      <b/>
      <sz val="11"/>
      <color theme="1"/>
      <name val="Arial Narrow"/>
      <family val="2"/>
    </font>
    <font>
      <b/>
      <i/>
      <sz val="11"/>
      <color indexed="8"/>
      <name val="Calibri"/>
      <family val="2"/>
    </font>
    <font>
      <b/>
      <sz val="11"/>
      <color indexed="8"/>
      <name val="Calibri"/>
      <family val="2"/>
    </font>
    <font>
      <b/>
      <sz val="11"/>
      <name val="Arial Narrow"/>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4"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4"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cellStyleXfs>
  <cellXfs count="17">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0" fontId="1" fillId="3" borderId="0" xfId="7" applyProtection="1">
      <alignment horizontal="center" vertical="center"/>
    </xf>
    <xf numFmtId="1" fontId="1" fillId="3" borderId="0" xfId="7" applyNumberFormat="1" applyProtection="1">
      <alignment horizontal="center" vertical="center"/>
      <protection locked="0"/>
    </xf>
    <xf numFmtId="1" fontId="0" fillId="0" borderId="0" xfId="0" applyNumberFormat="1" applyProtection="1">
      <protection locked="0"/>
    </xf>
    <xf numFmtId="0" fontId="0" fillId="0" borderId="0" xfId="0" applyProtection="1">
      <protection locked="0"/>
    </xf>
    <xf numFmtId="1" fontId="0" fillId="0" borderId="0" xfId="0" applyNumberFormat="1" applyProtection="1">
      <protection locked="0"/>
    </xf>
    <xf numFmtId="0" fontId="4" fillId="0" borderId="0" xfId="26" applyProtection="1">
      <protection locked="0"/>
    </xf>
    <xf numFmtId="0" fontId="0" fillId="0" borderId="0" xfId="0" applyAlignment="1" applyProtection="1">
      <protection locked="0"/>
    </xf>
    <xf numFmtId="0" fontId="0" fillId="0" borderId="0" xfId="0" applyProtection="1">
      <protection locked="0"/>
    </xf>
    <xf numFmtId="1" fontId="0" fillId="0" borderId="0" xfId="0" applyNumberFormat="1" applyProtection="1">
      <protection locked="0"/>
    </xf>
    <xf numFmtId="0" fontId="1"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7">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MainTitle" xfId="6" xr:uid="{00000000-0005-0000-0000-000016000000}"/>
    <cellStyle name="Normal" xfId="0" builtinId="0"/>
    <cellStyle name="Numeric" xfId="19" xr:uid="{00000000-0005-0000-0000-000018000000}"/>
    <cellStyle name="NumericWithBorder" xfId="23" xr:uid="{00000000-0005-0000-0000-000019000000}"/>
    <cellStyle name="Percent" xfId="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 Type="http://schemas.openxmlformats.org/officeDocument/2006/relationships/externalLink" Target="externalLinks/externalLink1.xml"/><Relationship Id="rId21"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ancilleria\PAA%20FRMREL\ACADEMIA%20DIPLOM\GF-FO-100%20NECESIDADES%20DE%20BIENES%20Y%20SERVICIOS%20V8%20ACADEMIA%20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cancilleria\PAA%20FRMREL\GIT%20CUENTAS%20POR%20PAGAR\Copia%20de%20GF-FO-100%20NECESIDADES%20DE%20BIENES%20Y%20SERVICIOS%20V8%202019%20PREST%20SERVICIOS%20(0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ancilleria\PAA%20FRMREL\JURIDICA%20INTERNA\GF-FO-100%20NECESIDADES%20DE%20BIENES%20Y%20SERVICIOS%20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ancilleria\PAA%20FRMREL\PRENSA\Plan%20Anual%20de%20Adquisicion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cancilleria\PAA%20FRMREL\PROTOCOLO\Copia%20de%20GF-FO-100%20Necesidades%20de%20Bienes%20y%20Servicios%20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lopezg/AppData/Local/Microsoft/Windows/INetCache/Content.Outlook/X5JDKMCA/GF-FO-100%20NECESIDADES%20DE%20BIENES%20Y%20SERVICIOS%20V8%20Victima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lopezg/AppData/Local/Microsoft/Windows/INetCache/Content.Outlook/X5JDKMCA/CNU%20-%20GF-FO-100%20NECESIDADES%20DE%20BIENES%20Y%20SERVICIOS%20V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lopezg/AppData/Local/Microsoft/Windows/INetCache/Content.Outlook/X5JDKMCA/NECESIDADES%20DE%20BIENES%20Y%20SERVICIOS%20V8%202020%20(003)%20PARA%20ENVIO%20(0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GINA%20CORREDOR\2020\NECESIDADES%20DE%20BIENES%20Y%20SERVICIOS%20V_1%20-%2028-11-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reyes/AppData/Roaming/Microsoft/Excel/GF-FO-100%20NECESIDADES%20DE%20BIENES%20Y%20SERVICIOS%202020%20V3%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ancilleria\PAA%20FRMREL\COOPERACION\GF-FO-100%20NECESIDADES%20DE%20BIENES%20Y%20SERVICIOS%20V8%20DIC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fromerop/Documents/Copia%20de%20GF-FO-100%20NECESIDADES%20DE%20BIENES%20Y%20SERVICIOS%20V8%20Anteproyecto%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ancilleria\PAA%20FRMREL\CULTURALES\GF-FO-100%20NECESIDADES%20DE%20BIENES%20Y%20SERVICIOS%202020%20V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cancilleria\PAA%20FRMREL\GABINETE\GF-FO-100%20NECESIDADES%20DE%20BIENES%20Y%20SERVICIOS%20V8%20-%20GIT%20Gabinetes%20Binacional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ancilleria\PAA%20FRMREL\GIT%20ALMACEN\Copia%20de%20GF-FO-100%20NECESIDADES%20DE%20BIENES%20Y%20SERVICIOS%20-%20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ancilleria\PAA%20FRMREL\GIT%20ARCHIVO\GF-FO-100%20NECESIDADES%20DE%20BIENES%20Y%20SERVICIOS%20%20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ancilleria\PAA%20FRMREL\GIT%20CONTRATOS\GF-FO-100%20NECESIDADES%20DE%20BIENES%20Y%20SERVICI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FO-100 V1 - INVERSION"/>
      <sheetName val="Presupuesto de Inversión 2020"/>
      <sheetName val="Contratos OPS 2020"/>
      <sheetName val="Presupuesto Funcionamiento 2020"/>
      <sheetName val="INVENTARIO"/>
      <sheetName val="Hoja1"/>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 val="Hoja2"/>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al de Cambios"/>
      <sheetName val="GF-FO-100"/>
      <sheetName val="Hoja1"/>
      <sheetName val="INSTRUCTIVO"/>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carolina.arboleda@cancilleria.gov.co" TargetMode="External"/><Relationship Id="rId21" Type="http://schemas.openxmlformats.org/officeDocument/2006/relationships/hyperlink" Target="mailto:andres.mendoza@cancilleria.gov.co" TargetMode="External"/><Relationship Id="rId42" Type="http://schemas.openxmlformats.org/officeDocument/2006/relationships/hyperlink" Target="mailto:edgar.martinez@cancilleria.gov.co" TargetMode="External"/><Relationship Id="rId63" Type="http://schemas.openxmlformats.org/officeDocument/2006/relationships/hyperlink" Target="mailto:edgar.martinez@cancilleria.gov.co" TargetMode="External"/><Relationship Id="rId84" Type="http://schemas.openxmlformats.org/officeDocument/2006/relationships/hyperlink" Target="mailto:carolina.arboleda@cancilleria.gov.co" TargetMode="External"/><Relationship Id="rId138" Type="http://schemas.openxmlformats.org/officeDocument/2006/relationships/hyperlink" Target="mailto:carolina.arboleda@cancilleria.gov.co" TargetMode="External"/><Relationship Id="rId107" Type="http://schemas.openxmlformats.org/officeDocument/2006/relationships/hyperlink" Target="mailto:carolina.arboleda@cancilleria.gov.co" TargetMode="External"/><Relationship Id="rId11" Type="http://schemas.openxmlformats.org/officeDocument/2006/relationships/hyperlink" Target="mailto:francisco.echeverry@cancilleria.gov.co" TargetMode="External"/><Relationship Id="rId32" Type="http://schemas.openxmlformats.org/officeDocument/2006/relationships/hyperlink" Target="mailto:edgar.martinez@cancilleria.gov.co" TargetMode="External"/><Relationship Id="rId53" Type="http://schemas.openxmlformats.org/officeDocument/2006/relationships/hyperlink" Target="mailto:edgar.martinez@cancilleria.gov.co" TargetMode="External"/><Relationship Id="rId74" Type="http://schemas.openxmlformats.org/officeDocument/2006/relationships/hyperlink" Target="mailto:edgar.martinez@cancilleria.gov.co" TargetMode="External"/><Relationship Id="rId128" Type="http://schemas.openxmlformats.org/officeDocument/2006/relationships/hyperlink" Target="mailto:carolina.arboleda@cancilleria.gov.co" TargetMode="External"/><Relationship Id="rId5" Type="http://schemas.openxmlformats.org/officeDocument/2006/relationships/hyperlink" Target="mailto:lennin.hernandez@cancilleria.gov.co" TargetMode="External"/><Relationship Id="rId90" Type="http://schemas.openxmlformats.org/officeDocument/2006/relationships/hyperlink" Target="mailto:carolina.arboleda@cancilleria.gov.co" TargetMode="External"/><Relationship Id="rId95" Type="http://schemas.openxmlformats.org/officeDocument/2006/relationships/hyperlink" Target="mailto:carolina.arboleda@cancilleria.gov.co" TargetMode="External"/><Relationship Id="rId22" Type="http://schemas.openxmlformats.org/officeDocument/2006/relationships/hyperlink" Target="mailto:andres.mendoza@cancilleria.gov.co" TargetMode="External"/><Relationship Id="rId27" Type="http://schemas.openxmlformats.org/officeDocument/2006/relationships/hyperlink" Target="mailto:rodrigo.pinzon@cancilleria.gov.co" TargetMode="External"/><Relationship Id="rId43" Type="http://schemas.openxmlformats.org/officeDocument/2006/relationships/hyperlink" Target="mailto:edgar.martinez@cancilleria.gov.co" TargetMode="External"/><Relationship Id="rId48" Type="http://schemas.openxmlformats.org/officeDocument/2006/relationships/hyperlink" Target="mailto:edgar.martinez@cancilleria.gov.co" TargetMode="External"/><Relationship Id="rId64" Type="http://schemas.openxmlformats.org/officeDocument/2006/relationships/hyperlink" Target="mailto:edgar.martinez@cancilleria.gov.co" TargetMode="External"/><Relationship Id="rId69" Type="http://schemas.openxmlformats.org/officeDocument/2006/relationships/hyperlink" Target="mailto:edgar.martinez@cancilleria.gov.co" TargetMode="External"/><Relationship Id="rId113" Type="http://schemas.openxmlformats.org/officeDocument/2006/relationships/hyperlink" Target="mailto:carolina.arboleda@cancilleria.gov.co" TargetMode="External"/><Relationship Id="rId118" Type="http://schemas.openxmlformats.org/officeDocument/2006/relationships/hyperlink" Target="mailto:carolina.arboleda@cancilleria.gov.co" TargetMode="External"/><Relationship Id="rId134" Type="http://schemas.openxmlformats.org/officeDocument/2006/relationships/hyperlink" Target="mailto:carolina.arboleda@cancilleria.gov.co" TargetMode="External"/><Relationship Id="rId139" Type="http://schemas.openxmlformats.org/officeDocument/2006/relationships/hyperlink" Target="mailto:carolina.arboleda@cancilleria.gov.co" TargetMode="External"/><Relationship Id="rId80" Type="http://schemas.openxmlformats.org/officeDocument/2006/relationships/hyperlink" Target="mailto:carolina.arboleda@cancilleria.gov.co" TargetMode="External"/><Relationship Id="rId85" Type="http://schemas.openxmlformats.org/officeDocument/2006/relationships/hyperlink" Target="mailto:carolina.arboleda@cancilleria.gov.co" TargetMode="External"/><Relationship Id="rId12" Type="http://schemas.openxmlformats.org/officeDocument/2006/relationships/hyperlink" Target="mailto:adriana.arias@cancilleria.gov.co" TargetMode="External"/><Relationship Id="rId17" Type="http://schemas.openxmlformats.org/officeDocument/2006/relationships/hyperlink" Target="mailto:hivon.sanabria@cancilleria.gov.co" TargetMode="External"/><Relationship Id="rId33" Type="http://schemas.openxmlformats.org/officeDocument/2006/relationships/hyperlink" Target="mailto:edgar.martinez@cancilleria.gov.co" TargetMode="External"/><Relationship Id="rId38" Type="http://schemas.openxmlformats.org/officeDocument/2006/relationships/hyperlink" Target="mailto:edgar.martinez@cancilleria.gov.co" TargetMode="External"/><Relationship Id="rId59" Type="http://schemas.openxmlformats.org/officeDocument/2006/relationships/hyperlink" Target="mailto:edgar.martinez@cancilleria.gov.co" TargetMode="External"/><Relationship Id="rId103" Type="http://schemas.openxmlformats.org/officeDocument/2006/relationships/hyperlink" Target="mailto:carolina.arboleda@cancilleria.gov.co" TargetMode="External"/><Relationship Id="rId108" Type="http://schemas.openxmlformats.org/officeDocument/2006/relationships/hyperlink" Target="mailto:carolina.arboleda@cancilleria.gov.co" TargetMode="External"/><Relationship Id="rId124" Type="http://schemas.openxmlformats.org/officeDocument/2006/relationships/hyperlink" Target="mailto:carolina.arboleda@cancilleria.gov.co" TargetMode="External"/><Relationship Id="rId129" Type="http://schemas.openxmlformats.org/officeDocument/2006/relationships/hyperlink" Target="mailto:carolina.arboleda@cancilleria.gov.co" TargetMode="External"/><Relationship Id="rId54" Type="http://schemas.openxmlformats.org/officeDocument/2006/relationships/hyperlink" Target="mailto:edgar.martinez@cancilleria.gov.co" TargetMode="External"/><Relationship Id="rId70" Type="http://schemas.openxmlformats.org/officeDocument/2006/relationships/hyperlink" Target="mailto:edgar.martinez@cancilleria.gov.co" TargetMode="External"/><Relationship Id="rId75" Type="http://schemas.openxmlformats.org/officeDocument/2006/relationships/hyperlink" Target="mailto:edgar.martinez@cancilleria.gov.co" TargetMode="External"/><Relationship Id="rId91" Type="http://schemas.openxmlformats.org/officeDocument/2006/relationships/hyperlink" Target="mailto:carolina.arboleda@cancilleria.gov.co" TargetMode="External"/><Relationship Id="rId96" Type="http://schemas.openxmlformats.org/officeDocument/2006/relationships/hyperlink" Target="mailto:carolina.arboleda@cancilleria.gov.co" TargetMode="External"/><Relationship Id="rId140" Type="http://schemas.openxmlformats.org/officeDocument/2006/relationships/hyperlink" Target="mailto:carolina.arboleda@cancilleria.gov.co" TargetMode="External"/><Relationship Id="rId145" Type="http://schemas.openxmlformats.org/officeDocument/2006/relationships/hyperlink" Target="mailto:victor.bautista@cancilleria.gov.co" TargetMode="External"/><Relationship Id="rId1" Type="http://schemas.openxmlformats.org/officeDocument/2006/relationships/hyperlink" Target="mailto:juan.quintana@cancilleria.gov.co" TargetMode="External"/><Relationship Id="rId6" Type="http://schemas.openxmlformats.org/officeDocument/2006/relationships/hyperlink" Target="mailto:maria.lugo@cancilleria.gov.co" TargetMode="External"/><Relationship Id="rId23" Type="http://schemas.openxmlformats.org/officeDocument/2006/relationships/hyperlink" Target="mailto:maria.mugno@cancilleria.gov.co" TargetMode="External"/><Relationship Id="rId28" Type="http://schemas.openxmlformats.org/officeDocument/2006/relationships/hyperlink" Target="mailto:margarita.manjarrez@cancilleria.gov.co" TargetMode="External"/><Relationship Id="rId49" Type="http://schemas.openxmlformats.org/officeDocument/2006/relationships/hyperlink" Target="mailto:edgar.martinez@cancilleria.gov.co" TargetMode="External"/><Relationship Id="rId114" Type="http://schemas.openxmlformats.org/officeDocument/2006/relationships/hyperlink" Target="mailto:carolina.arboleda@cancilleria.gov.co" TargetMode="External"/><Relationship Id="rId119" Type="http://schemas.openxmlformats.org/officeDocument/2006/relationships/hyperlink" Target="mailto:carolina.arboleda@cancilleria.gov.co" TargetMode="External"/><Relationship Id="rId44" Type="http://schemas.openxmlformats.org/officeDocument/2006/relationships/hyperlink" Target="mailto:edgar.martinez@cancilleria.gov.co" TargetMode="External"/><Relationship Id="rId60" Type="http://schemas.openxmlformats.org/officeDocument/2006/relationships/hyperlink" Target="mailto:edgar.martinez@cancilleria.gov.co" TargetMode="External"/><Relationship Id="rId65" Type="http://schemas.openxmlformats.org/officeDocument/2006/relationships/hyperlink" Target="mailto:edgar.martinez@cancilleria.gov.co" TargetMode="External"/><Relationship Id="rId81" Type="http://schemas.openxmlformats.org/officeDocument/2006/relationships/hyperlink" Target="mailto:carolina.arboleda@cancilleria.gov.co" TargetMode="External"/><Relationship Id="rId86" Type="http://schemas.openxmlformats.org/officeDocument/2006/relationships/hyperlink" Target="mailto:carolina.arboleda@cancilleria.gov.co" TargetMode="External"/><Relationship Id="rId130" Type="http://schemas.openxmlformats.org/officeDocument/2006/relationships/hyperlink" Target="mailto:carolina.arboleda@cancilleria.gov.co" TargetMode="External"/><Relationship Id="rId135" Type="http://schemas.openxmlformats.org/officeDocument/2006/relationships/hyperlink" Target="mailto:carolina.arboleda@cancilleria.gov.co" TargetMode="External"/><Relationship Id="rId13" Type="http://schemas.openxmlformats.org/officeDocument/2006/relationships/hyperlink" Target="mailto:adriana.arias@cancilleria.gov.co" TargetMode="External"/><Relationship Id="rId18" Type="http://schemas.openxmlformats.org/officeDocument/2006/relationships/hyperlink" Target="mailto:luz.ciro@cancilleria.gov.co" TargetMode="External"/><Relationship Id="rId39" Type="http://schemas.openxmlformats.org/officeDocument/2006/relationships/hyperlink" Target="mailto:edgar.martinez@cancilleria.gov.co" TargetMode="External"/><Relationship Id="rId109" Type="http://schemas.openxmlformats.org/officeDocument/2006/relationships/hyperlink" Target="mailto:carolina.arboleda@cancilleria.gov.co" TargetMode="External"/><Relationship Id="rId34" Type="http://schemas.openxmlformats.org/officeDocument/2006/relationships/hyperlink" Target="mailto:edgar.martinez@cancilleria.gov.co" TargetMode="External"/><Relationship Id="rId50" Type="http://schemas.openxmlformats.org/officeDocument/2006/relationships/hyperlink" Target="mailto:edgar.martinez@cancilleria.gov.co" TargetMode="External"/><Relationship Id="rId55" Type="http://schemas.openxmlformats.org/officeDocument/2006/relationships/hyperlink" Target="mailto:edgar.martinez@cancilleria.gov.co" TargetMode="External"/><Relationship Id="rId76" Type="http://schemas.openxmlformats.org/officeDocument/2006/relationships/hyperlink" Target="mailto:edgar.martinez@cancilleria.gov.co" TargetMode="External"/><Relationship Id="rId97" Type="http://schemas.openxmlformats.org/officeDocument/2006/relationships/hyperlink" Target="mailto:carolina.arboleda@cancilleria.gov.co" TargetMode="External"/><Relationship Id="rId104" Type="http://schemas.openxmlformats.org/officeDocument/2006/relationships/hyperlink" Target="mailto:carolina.arboleda@cancilleria.gov.co" TargetMode="External"/><Relationship Id="rId120" Type="http://schemas.openxmlformats.org/officeDocument/2006/relationships/hyperlink" Target="mailto:carolina.arboleda@cancilleria.gov.co" TargetMode="External"/><Relationship Id="rId125" Type="http://schemas.openxmlformats.org/officeDocument/2006/relationships/hyperlink" Target="mailto:carolina.arboleda@cancilleria.gov.co" TargetMode="External"/><Relationship Id="rId141" Type="http://schemas.openxmlformats.org/officeDocument/2006/relationships/hyperlink" Target="mailto:carolina.arboleda@cancilleria.gov.co" TargetMode="External"/><Relationship Id="rId146" Type="http://schemas.openxmlformats.org/officeDocument/2006/relationships/hyperlink" Target="mailto:emmanuel.arango@cancilleria.gov.co" TargetMode="External"/><Relationship Id="rId7" Type="http://schemas.openxmlformats.org/officeDocument/2006/relationships/hyperlink" Target="mailto:mauricio.franco@cancilleria.gov.co" TargetMode="External"/><Relationship Id="rId71" Type="http://schemas.openxmlformats.org/officeDocument/2006/relationships/hyperlink" Target="mailto:edgar.martinez@cancilleria.gov.co" TargetMode="External"/><Relationship Id="rId92" Type="http://schemas.openxmlformats.org/officeDocument/2006/relationships/hyperlink" Target="mailto:carolina.arboleda@cancilleria.gov.co" TargetMode="External"/><Relationship Id="rId2" Type="http://schemas.openxmlformats.org/officeDocument/2006/relationships/hyperlink" Target="mailto:juan.quintana@cancilleria.gov.co" TargetMode="External"/><Relationship Id="rId29" Type="http://schemas.openxmlformats.org/officeDocument/2006/relationships/hyperlink" Target="mailto:margarita.manjarrez@cancilleria.gov.co" TargetMode="External"/><Relationship Id="rId24" Type="http://schemas.openxmlformats.org/officeDocument/2006/relationships/hyperlink" Target="mailto:maria.mugno@cancilleria.gov.co" TargetMode="External"/><Relationship Id="rId40" Type="http://schemas.openxmlformats.org/officeDocument/2006/relationships/hyperlink" Target="mailto:edgar.martinez@cancilleria.gov.co" TargetMode="External"/><Relationship Id="rId45" Type="http://schemas.openxmlformats.org/officeDocument/2006/relationships/hyperlink" Target="mailto:edgar.martinez@cancilleria.gov.co" TargetMode="External"/><Relationship Id="rId66" Type="http://schemas.openxmlformats.org/officeDocument/2006/relationships/hyperlink" Target="mailto:edgar.martinez@cancilleria.gov.co" TargetMode="External"/><Relationship Id="rId87" Type="http://schemas.openxmlformats.org/officeDocument/2006/relationships/hyperlink" Target="mailto:carolina.arboleda@cancilleria.gov.co" TargetMode="External"/><Relationship Id="rId110" Type="http://schemas.openxmlformats.org/officeDocument/2006/relationships/hyperlink" Target="mailto:carolina.arboleda@cancilleria.gov.co" TargetMode="External"/><Relationship Id="rId115" Type="http://schemas.openxmlformats.org/officeDocument/2006/relationships/hyperlink" Target="mailto:carolina.arboleda@cancilleria.gov.co" TargetMode="External"/><Relationship Id="rId131" Type="http://schemas.openxmlformats.org/officeDocument/2006/relationships/hyperlink" Target="mailto:carolina.arboleda@cancilleria.gov.co" TargetMode="External"/><Relationship Id="rId136" Type="http://schemas.openxmlformats.org/officeDocument/2006/relationships/hyperlink" Target="mailto:carolina.arboleda@cancilleria.gov.co" TargetMode="External"/><Relationship Id="rId61" Type="http://schemas.openxmlformats.org/officeDocument/2006/relationships/hyperlink" Target="mailto:edgar.martinez@cancilleria.gov.co" TargetMode="External"/><Relationship Id="rId82" Type="http://schemas.openxmlformats.org/officeDocument/2006/relationships/hyperlink" Target="mailto:carolina.arboleda@cancilleria.gov.co" TargetMode="External"/><Relationship Id="rId19" Type="http://schemas.openxmlformats.org/officeDocument/2006/relationships/hyperlink" Target="mailto:luz.ciro@cancilleria.gov.co" TargetMode="External"/><Relationship Id="rId14" Type="http://schemas.openxmlformats.org/officeDocument/2006/relationships/hyperlink" Target="mailto:norma.vargas@cancilleria.gov.co" TargetMode="External"/><Relationship Id="rId30" Type="http://schemas.openxmlformats.org/officeDocument/2006/relationships/hyperlink" Target="mailto:edgar.martinez@cancilleria.gov.co" TargetMode="External"/><Relationship Id="rId35" Type="http://schemas.openxmlformats.org/officeDocument/2006/relationships/hyperlink" Target="mailto:edgar.martinez@cancilleria.gov.co" TargetMode="External"/><Relationship Id="rId56" Type="http://schemas.openxmlformats.org/officeDocument/2006/relationships/hyperlink" Target="mailto:edgar.martinez@cancilleria.gov.co" TargetMode="External"/><Relationship Id="rId77" Type="http://schemas.openxmlformats.org/officeDocument/2006/relationships/hyperlink" Target="mailto:edgar.martinez@cancilleria.gov.co" TargetMode="External"/><Relationship Id="rId100" Type="http://schemas.openxmlformats.org/officeDocument/2006/relationships/hyperlink" Target="mailto:carolina.arboleda@cancilleria.gov.co" TargetMode="External"/><Relationship Id="rId105" Type="http://schemas.openxmlformats.org/officeDocument/2006/relationships/hyperlink" Target="mailto:carolina.arboleda@cancilleria.gov.co" TargetMode="External"/><Relationship Id="rId126" Type="http://schemas.openxmlformats.org/officeDocument/2006/relationships/hyperlink" Target="mailto:carolina.arboleda@cancilleria.gov.co" TargetMode="External"/><Relationship Id="rId147" Type="http://schemas.openxmlformats.org/officeDocument/2006/relationships/hyperlink" Target="mailto:emmanuel.arango@cancilleria.gov.co" TargetMode="External"/><Relationship Id="rId8" Type="http://schemas.openxmlformats.org/officeDocument/2006/relationships/hyperlink" Target="mailto:mauricio.franco@cancilleria.gov.co" TargetMode="External"/><Relationship Id="rId51" Type="http://schemas.openxmlformats.org/officeDocument/2006/relationships/hyperlink" Target="mailto:edgar.martinez@cancilleria.gov.co" TargetMode="External"/><Relationship Id="rId72" Type="http://schemas.openxmlformats.org/officeDocument/2006/relationships/hyperlink" Target="mailto:edgar.martinez@cancilleria.gov.co" TargetMode="External"/><Relationship Id="rId93" Type="http://schemas.openxmlformats.org/officeDocument/2006/relationships/hyperlink" Target="mailto:carolina.arboleda@cancilleria.gov.co" TargetMode="External"/><Relationship Id="rId98" Type="http://schemas.openxmlformats.org/officeDocument/2006/relationships/hyperlink" Target="mailto:carolina.arboleda@cancilleria.gov.co" TargetMode="External"/><Relationship Id="rId121" Type="http://schemas.openxmlformats.org/officeDocument/2006/relationships/hyperlink" Target="mailto:carolina.arboleda@cancilleria.gov.co" TargetMode="External"/><Relationship Id="rId142" Type="http://schemas.openxmlformats.org/officeDocument/2006/relationships/hyperlink" Target="mailto:carolina.arboleda@cancilleria.gov.co" TargetMode="External"/><Relationship Id="rId3" Type="http://schemas.openxmlformats.org/officeDocument/2006/relationships/hyperlink" Target="mailto:juan.quintana@cancilleria.gov.co" TargetMode="External"/><Relationship Id="rId25" Type="http://schemas.openxmlformats.org/officeDocument/2006/relationships/hyperlink" Target="mailto:rodrigo.pinzon@cancilleria.gov.co" TargetMode="External"/><Relationship Id="rId46" Type="http://schemas.openxmlformats.org/officeDocument/2006/relationships/hyperlink" Target="mailto:edgar.martinez@cancilleria.gov.co" TargetMode="External"/><Relationship Id="rId67" Type="http://schemas.openxmlformats.org/officeDocument/2006/relationships/hyperlink" Target="mailto:edgar.martinez@cancilleria.gov.co" TargetMode="External"/><Relationship Id="rId116" Type="http://schemas.openxmlformats.org/officeDocument/2006/relationships/hyperlink" Target="mailto:carolina.arboleda@cancilleria.gov.co" TargetMode="External"/><Relationship Id="rId137" Type="http://schemas.openxmlformats.org/officeDocument/2006/relationships/hyperlink" Target="mailto:carolina.arboleda@cancilleria.gov.co" TargetMode="External"/><Relationship Id="rId20" Type="http://schemas.openxmlformats.org/officeDocument/2006/relationships/hyperlink" Target="mailto:janeth.rodriguez@cancilleria.gov.co" TargetMode="External"/><Relationship Id="rId41" Type="http://schemas.openxmlformats.org/officeDocument/2006/relationships/hyperlink" Target="mailto:edgar.martinez@cancilleria.gov.co" TargetMode="External"/><Relationship Id="rId62" Type="http://schemas.openxmlformats.org/officeDocument/2006/relationships/hyperlink" Target="mailto:edgar.martinez@cancilleria.gov.co" TargetMode="External"/><Relationship Id="rId83" Type="http://schemas.openxmlformats.org/officeDocument/2006/relationships/hyperlink" Target="mailto:carolina.arboleda@cancilleria.gov.co" TargetMode="External"/><Relationship Id="rId88" Type="http://schemas.openxmlformats.org/officeDocument/2006/relationships/hyperlink" Target="mailto:carolina.arboleda@cancilleria.gov.co" TargetMode="External"/><Relationship Id="rId111" Type="http://schemas.openxmlformats.org/officeDocument/2006/relationships/hyperlink" Target="mailto:carolina.arboleda@cancilleria.gov.co" TargetMode="External"/><Relationship Id="rId132" Type="http://schemas.openxmlformats.org/officeDocument/2006/relationships/hyperlink" Target="mailto:carolina.arboleda@cancilleria.gov.co" TargetMode="External"/><Relationship Id="rId15" Type="http://schemas.openxmlformats.org/officeDocument/2006/relationships/hyperlink" Target="mailto:norma.vargas@cancilleria.gov.co" TargetMode="External"/><Relationship Id="rId36" Type="http://schemas.openxmlformats.org/officeDocument/2006/relationships/hyperlink" Target="mailto:edgar.martinez@cancilleria.gov.co" TargetMode="External"/><Relationship Id="rId57" Type="http://schemas.openxmlformats.org/officeDocument/2006/relationships/hyperlink" Target="mailto:edgar.martinez@cancilleria.gov.co" TargetMode="External"/><Relationship Id="rId106" Type="http://schemas.openxmlformats.org/officeDocument/2006/relationships/hyperlink" Target="mailto:carolina.arboleda@cancilleria.gov.co" TargetMode="External"/><Relationship Id="rId127" Type="http://schemas.openxmlformats.org/officeDocument/2006/relationships/hyperlink" Target="mailto:carolina.arboleda@cancilleria.gov.co" TargetMode="External"/><Relationship Id="rId10" Type="http://schemas.openxmlformats.org/officeDocument/2006/relationships/hyperlink" Target="mailto:tatiana.garcia@cancilleria.gov.co" TargetMode="External"/><Relationship Id="rId31" Type="http://schemas.openxmlformats.org/officeDocument/2006/relationships/hyperlink" Target="mailto:edgar.martinez@cancilleria.gov.co" TargetMode="External"/><Relationship Id="rId52" Type="http://schemas.openxmlformats.org/officeDocument/2006/relationships/hyperlink" Target="mailto:edgar.martinez@cancilleria.gov.co" TargetMode="External"/><Relationship Id="rId73" Type="http://schemas.openxmlformats.org/officeDocument/2006/relationships/hyperlink" Target="mailto:edgar.martinez@cancilleria.gov.co" TargetMode="External"/><Relationship Id="rId78" Type="http://schemas.openxmlformats.org/officeDocument/2006/relationships/hyperlink" Target="mailto:edgar.martinez@cancilleria.gov.co" TargetMode="External"/><Relationship Id="rId94" Type="http://schemas.openxmlformats.org/officeDocument/2006/relationships/hyperlink" Target="mailto:carolina.arboleda@cancilleria.gov.co" TargetMode="External"/><Relationship Id="rId99" Type="http://schemas.openxmlformats.org/officeDocument/2006/relationships/hyperlink" Target="mailto:carolina.arboleda@cancilleria.gov.co" TargetMode="External"/><Relationship Id="rId101" Type="http://schemas.openxmlformats.org/officeDocument/2006/relationships/hyperlink" Target="mailto:carolina.arboleda@cancilleria.gov.co" TargetMode="External"/><Relationship Id="rId122" Type="http://schemas.openxmlformats.org/officeDocument/2006/relationships/hyperlink" Target="mailto:carolina.arboleda@cancilleria.gov.co" TargetMode="External"/><Relationship Id="rId143" Type="http://schemas.openxmlformats.org/officeDocument/2006/relationships/hyperlink" Target="mailto:carolina.arboleda@cancilleria.gov.co" TargetMode="External"/><Relationship Id="rId148" Type="http://schemas.openxmlformats.org/officeDocument/2006/relationships/printerSettings" Target="../printerSettings/printerSettings1.bin"/><Relationship Id="rId4" Type="http://schemas.openxmlformats.org/officeDocument/2006/relationships/hyperlink" Target="mailto:lennin.hernandez@cancilleria.gov.co" TargetMode="External"/><Relationship Id="rId9" Type="http://schemas.openxmlformats.org/officeDocument/2006/relationships/hyperlink" Target="mailto:tatiana.garcia@cancilleria.gov.co" TargetMode="External"/><Relationship Id="rId26" Type="http://schemas.openxmlformats.org/officeDocument/2006/relationships/hyperlink" Target="mailto:rodrigo.pinzon@cancilleria.gov.co" TargetMode="External"/><Relationship Id="rId47" Type="http://schemas.openxmlformats.org/officeDocument/2006/relationships/hyperlink" Target="mailto:edgar.martinez@cancilleria.gov.co" TargetMode="External"/><Relationship Id="rId68" Type="http://schemas.openxmlformats.org/officeDocument/2006/relationships/hyperlink" Target="mailto:edgar.martinez@cancilleria.gov.co" TargetMode="External"/><Relationship Id="rId89" Type="http://schemas.openxmlformats.org/officeDocument/2006/relationships/hyperlink" Target="mailto:carolina.arboleda@cancilleria.gov.co" TargetMode="External"/><Relationship Id="rId112" Type="http://schemas.openxmlformats.org/officeDocument/2006/relationships/hyperlink" Target="mailto:carolina.arboleda@cancilleria.gov.co" TargetMode="External"/><Relationship Id="rId133" Type="http://schemas.openxmlformats.org/officeDocument/2006/relationships/hyperlink" Target="mailto:carolina.arboleda@cancilleria.gov.co" TargetMode="External"/><Relationship Id="rId16" Type="http://schemas.openxmlformats.org/officeDocument/2006/relationships/hyperlink" Target="mailto:hivon.sanabria@cancilleria.gov.co" TargetMode="External"/><Relationship Id="rId37" Type="http://schemas.openxmlformats.org/officeDocument/2006/relationships/hyperlink" Target="mailto:edgar.martinez@cancilleria.gov.co" TargetMode="External"/><Relationship Id="rId58" Type="http://schemas.openxmlformats.org/officeDocument/2006/relationships/hyperlink" Target="mailto:edgar.martinez@cancilleria.gov.co" TargetMode="External"/><Relationship Id="rId79" Type="http://schemas.openxmlformats.org/officeDocument/2006/relationships/hyperlink" Target="mailto:edgar.martinez@cancilleria.gov.co" TargetMode="External"/><Relationship Id="rId102" Type="http://schemas.openxmlformats.org/officeDocument/2006/relationships/hyperlink" Target="mailto:carolina.arboleda@cancilleria.gov.co" TargetMode="External"/><Relationship Id="rId123" Type="http://schemas.openxmlformats.org/officeDocument/2006/relationships/hyperlink" Target="mailto:carolina.arboleda@cancilleria.gov.co" TargetMode="External"/><Relationship Id="rId144" Type="http://schemas.openxmlformats.org/officeDocument/2006/relationships/hyperlink" Target="mailto:victor.bautista@cancilleri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326"/>
  <sheetViews>
    <sheetView tabSelected="1" topLeftCell="M311" workbookViewId="0">
      <selection activeCell="M326" sqref="M326"/>
    </sheetView>
  </sheetViews>
  <sheetFormatPr baseColWidth="10" defaultColWidth="9.140625" defaultRowHeight="12.75" x14ac:dyDescent="0.2"/>
  <cols>
    <col min="1" max="1" width="48.28515625" style="4" customWidth="1"/>
    <col min="2" max="2" width="106.5703125" style="4" customWidth="1"/>
    <col min="3" max="3" width="60" style="4" customWidth="1"/>
    <col min="4" max="4" width="53.85546875" style="4" customWidth="1"/>
    <col min="5" max="5" width="45" style="4" customWidth="1"/>
    <col min="6" max="6" width="61.85546875"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43.7109375" style="4" customWidth="1"/>
    <col min="14" max="14" width="16" style="4" customWidth="1"/>
    <col min="15" max="15" width="34.140625" style="4" customWidth="1"/>
    <col min="16" max="16" width="28.28515625" style="4" customWidth="1"/>
    <col min="17" max="17" width="36.140625" style="4" customWidth="1"/>
    <col min="18" max="18" width="9.140625" style="4" customWidth="1"/>
  </cols>
  <sheetData>
    <row r="1" spans="1:17" x14ac:dyDescent="0.2">
      <c r="A1" s="14" t="s">
        <v>107776</v>
      </c>
      <c r="B1" s="15"/>
      <c r="C1" s="15"/>
      <c r="D1" s="15"/>
      <c r="E1" s="15"/>
      <c r="F1" s="15"/>
      <c r="G1" s="15"/>
      <c r="H1" s="15"/>
      <c r="I1" s="16"/>
      <c r="J1" s="16"/>
      <c r="K1" s="15"/>
      <c r="L1" s="15"/>
      <c r="M1" s="15"/>
      <c r="N1" s="15"/>
      <c r="O1" s="15"/>
      <c r="P1" s="15"/>
      <c r="Q1" s="15"/>
    </row>
    <row r="2" spans="1:17" x14ac:dyDescent="0.2">
      <c r="A2" s="15"/>
      <c r="B2" s="15"/>
      <c r="C2" s="15"/>
      <c r="D2" s="15"/>
      <c r="E2" s="15"/>
      <c r="F2" s="15"/>
      <c r="G2" s="15"/>
      <c r="H2" s="15"/>
      <c r="I2" s="16"/>
      <c r="J2" s="16"/>
      <c r="K2" s="15"/>
      <c r="L2" s="15"/>
      <c r="M2" s="15"/>
      <c r="N2" s="15"/>
      <c r="O2" s="15"/>
      <c r="P2" s="15"/>
      <c r="Q2" s="15"/>
    </row>
    <row r="3" spans="1:17" x14ac:dyDescent="0.2">
      <c r="A3" s="15"/>
      <c r="B3" s="15"/>
      <c r="C3" s="15"/>
      <c r="D3" s="15"/>
      <c r="E3" s="15"/>
      <c r="F3" s="15"/>
      <c r="G3" s="15"/>
      <c r="H3" s="15"/>
      <c r="I3" s="16"/>
      <c r="J3" s="16"/>
      <c r="K3" s="15"/>
      <c r="L3" s="15"/>
      <c r="M3" s="15"/>
      <c r="N3" s="15"/>
      <c r="O3" s="15"/>
      <c r="P3" s="15"/>
      <c r="Q3" s="15"/>
    </row>
    <row r="4" spans="1:17"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5" t="s">
        <v>107784</v>
      </c>
      <c r="N4" s="5" t="s">
        <v>3</v>
      </c>
      <c r="O4" s="5" t="s">
        <v>107785</v>
      </c>
      <c r="P4" s="5" t="s">
        <v>107786</v>
      </c>
      <c r="Q4" s="5" t="s">
        <v>107787</v>
      </c>
    </row>
    <row r="5" spans="1:17" x14ac:dyDescent="0.2">
      <c r="A5" s="8">
        <v>80101500</v>
      </c>
      <c r="B5" s="11" t="s">
        <v>107791</v>
      </c>
      <c r="C5" s="4">
        <v>1</v>
      </c>
      <c r="D5" s="8">
        <v>1</v>
      </c>
      <c r="E5" s="8">
        <v>12</v>
      </c>
      <c r="F5" s="4">
        <v>1</v>
      </c>
      <c r="G5" s="4" t="s">
        <v>133</v>
      </c>
      <c r="H5" s="4">
        <v>0</v>
      </c>
      <c r="I5" s="8">
        <v>57600000</v>
      </c>
      <c r="J5" s="8">
        <v>57600000</v>
      </c>
      <c r="K5" s="4">
        <v>0</v>
      </c>
      <c r="L5" s="4">
        <v>0</v>
      </c>
      <c r="M5" s="8" t="s">
        <v>107788</v>
      </c>
      <c r="N5" s="8" t="s">
        <v>15</v>
      </c>
      <c r="O5" s="8" t="s">
        <v>107816</v>
      </c>
      <c r="P5" s="4">
        <v>3814000</v>
      </c>
      <c r="Q5" s="10" t="s">
        <v>107817</v>
      </c>
    </row>
    <row r="6" spans="1:17" x14ac:dyDescent="0.2">
      <c r="A6" s="8">
        <v>82121500</v>
      </c>
      <c r="B6" s="11" t="s">
        <v>107792</v>
      </c>
      <c r="C6" s="4">
        <v>5</v>
      </c>
      <c r="D6" s="8">
        <v>5</v>
      </c>
      <c r="E6" s="8">
        <v>3</v>
      </c>
      <c r="F6" s="8">
        <v>1</v>
      </c>
      <c r="G6" s="8" t="s">
        <v>72</v>
      </c>
      <c r="H6" s="8">
        <v>0</v>
      </c>
      <c r="I6" s="8">
        <v>7000000</v>
      </c>
      <c r="J6" s="8">
        <v>7000000</v>
      </c>
      <c r="K6" s="8">
        <v>0</v>
      </c>
      <c r="L6" s="8">
        <v>0</v>
      </c>
      <c r="M6" s="8" t="s">
        <v>107789</v>
      </c>
      <c r="N6" s="8" t="s">
        <v>15</v>
      </c>
      <c r="O6" s="8" t="s">
        <v>107816</v>
      </c>
      <c r="P6" s="8">
        <v>3814000</v>
      </c>
      <c r="Q6" s="10" t="s">
        <v>107817</v>
      </c>
    </row>
    <row r="7" spans="1:17" x14ac:dyDescent="0.2">
      <c r="A7" s="8">
        <v>86101800</v>
      </c>
      <c r="B7" s="11" t="s">
        <v>107793</v>
      </c>
      <c r="C7" s="4">
        <v>3</v>
      </c>
      <c r="D7" s="8">
        <v>3</v>
      </c>
      <c r="E7" s="8">
        <v>10</v>
      </c>
      <c r="F7" s="8">
        <v>1</v>
      </c>
      <c r="G7" s="8" t="s">
        <v>133</v>
      </c>
      <c r="H7" s="8">
        <v>0</v>
      </c>
      <c r="I7" s="8">
        <v>40000000</v>
      </c>
      <c r="J7" s="8">
        <v>40000000</v>
      </c>
      <c r="K7" s="8">
        <v>0</v>
      </c>
      <c r="L7" s="8">
        <v>0</v>
      </c>
      <c r="M7" s="8" t="s">
        <v>107788</v>
      </c>
      <c r="N7" s="8" t="s">
        <v>15</v>
      </c>
      <c r="O7" s="8" t="s">
        <v>107816</v>
      </c>
      <c r="P7" s="8">
        <v>3814000</v>
      </c>
      <c r="Q7" s="10" t="s">
        <v>107817</v>
      </c>
    </row>
    <row r="8" spans="1:17" x14ac:dyDescent="0.2">
      <c r="A8" s="8">
        <v>86101800</v>
      </c>
      <c r="B8" s="8" t="s">
        <v>107794</v>
      </c>
      <c r="C8" s="4">
        <v>3</v>
      </c>
      <c r="D8" s="8">
        <v>3</v>
      </c>
      <c r="E8" s="8">
        <v>10</v>
      </c>
      <c r="F8" s="8">
        <v>1</v>
      </c>
      <c r="G8" s="8" t="s">
        <v>133</v>
      </c>
      <c r="H8" s="8">
        <v>0</v>
      </c>
      <c r="I8" s="8">
        <v>40000000</v>
      </c>
      <c r="J8" s="8">
        <v>40000000</v>
      </c>
      <c r="K8" s="8">
        <v>0</v>
      </c>
      <c r="L8" s="8">
        <v>0</v>
      </c>
      <c r="M8" s="8" t="s">
        <v>107788</v>
      </c>
      <c r="N8" s="8" t="s">
        <v>15</v>
      </c>
      <c r="O8" s="8" t="s">
        <v>107816</v>
      </c>
      <c r="P8" s="8">
        <v>3814000</v>
      </c>
      <c r="Q8" s="10" t="s">
        <v>107817</v>
      </c>
    </row>
    <row r="9" spans="1:17" x14ac:dyDescent="0.2">
      <c r="A9" s="8">
        <v>86101800</v>
      </c>
      <c r="B9" s="8" t="s">
        <v>107795</v>
      </c>
      <c r="C9" s="4">
        <v>3</v>
      </c>
      <c r="D9" s="8">
        <v>3</v>
      </c>
      <c r="E9" s="8">
        <v>10</v>
      </c>
      <c r="F9" s="8">
        <v>1</v>
      </c>
      <c r="G9" s="8" t="s">
        <v>133</v>
      </c>
      <c r="H9" s="8">
        <v>0</v>
      </c>
      <c r="I9" s="8">
        <v>16000000</v>
      </c>
      <c r="J9" s="8">
        <v>16000000</v>
      </c>
      <c r="K9" s="8">
        <v>0</v>
      </c>
      <c r="L9" s="8">
        <v>0</v>
      </c>
      <c r="M9" s="8" t="s">
        <v>107788</v>
      </c>
      <c r="N9" s="8" t="s">
        <v>15</v>
      </c>
      <c r="O9" s="8" t="s">
        <v>107816</v>
      </c>
      <c r="P9" s="8">
        <v>3814000</v>
      </c>
      <c r="Q9" s="10" t="s">
        <v>107817</v>
      </c>
    </row>
    <row r="10" spans="1:17" x14ac:dyDescent="0.2">
      <c r="A10" s="8">
        <v>86101800</v>
      </c>
      <c r="B10" s="8" t="s">
        <v>107795</v>
      </c>
      <c r="C10" s="4">
        <v>3</v>
      </c>
      <c r="D10" s="8">
        <v>3</v>
      </c>
      <c r="E10" s="8">
        <v>10</v>
      </c>
      <c r="F10" s="8">
        <v>1</v>
      </c>
      <c r="G10" s="8" t="s">
        <v>133</v>
      </c>
      <c r="H10" s="8">
        <v>0</v>
      </c>
      <c r="I10" s="8">
        <v>16000000</v>
      </c>
      <c r="J10" s="8">
        <v>16000000</v>
      </c>
      <c r="K10" s="8">
        <v>0</v>
      </c>
      <c r="L10" s="8">
        <v>0</v>
      </c>
      <c r="M10" s="8" t="s">
        <v>107788</v>
      </c>
      <c r="N10" s="8" t="s">
        <v>15</v>
      </c>
      <c r="O10" s="8" t="s">
        <v>107816</v>
      </c>
      <c r="P10" s="8">
        <v>3814000</v>
      </c>
      <c r="Q10" s="10" t="s">
        <v>107817</v>
      </c>
    </row>
    <row r="11" spans="1:17" x14ac:dyDescent="0.2">
      <c r="A11" s="8">
        <v>86101800</v>
      </c>
      <c r="B11" s="8" t="s">
        <v>107795</v>
      </c>
      <c r="C11" s="4">
        <v>3</v>
      </c>
      <c r="D11" s="8">
        <v>3</v>
      </c>
      <c r="E11" s="8">
        <v>10</v>
      </c>
      <c r="F11" s="8">
        <v>1</v>
      </c>
      <c r="G11" s="8" t="s">
        <v>133</v>
      </c>
      <c r="H11" s="8">
        <v>0</v>
      </c>
      <c r="I11" s="8">
        <v>16000000</v>
      </c>
      <c r="J11" s="8">
        <v>16000000</v>
      </c>
      <c r="K11" s="8">
        <v>0</v>
      </c>
      <c r="L11" s="8">
        <v>0</v>
      </c>
      <c r="M11" s="8" t="s">
        <v>107788</v>
      </c>
      <c r="N11" s="8" t="s">
        <v>15</v>
      </c>
      <c r="O11" s="8" t="s">
        <v>107816</v>
      </c>
      <c r="P11" s="8">
        <v>3814000</v>
      </c>
      <c r="Q11" s="10" t="s">
        <v>107817</v>
      </c>
    </row>
    <row r="12" spans="1:17" x14ac:dyDescent="0.2">
      <c r="A12" s="8">
        <v>86101800</v>
      </c>
      <c r="B12" s="8" t="s">
        <v>107795</v>
      </c>
      <c r="C12" s="4">
        <v>3</v>
      </c>
      <c r="D12" s="8">
        <v>3</v>
      </c>
      <c r="E12" s="8">
        <v>10</v>
      </c>
      <c r="F12" s="8">
        <v>1</v>
      </c>
      <c r="G12" s="8" t="s">
        <v>133</v>
      </c>
      <c r="H12" s="8">
        <v>0</v>
      </c>
      <c r="I12" s="8">
        <v>16000000</v>
      </c>
      <c r="J12" s="8">
        <v>16000000</v>
      </c>
      <c r="K12" s="8">
        <v>0</v>
      </c>
      <c r="L12" s="8">
        <v>0</v>
      </c>
      <c r="M12" s="8" t="s">
        <v>107788</v>
      </c>
      <c r="N12" s="8" t="s">
        <v>15</v>
      </c>
      <c r="O12" s="8" t="s">
        <v>107816</v>
      </c>
      <c r="P12" s="8">
        <v>3814000</v>
      </c>
      <c r="Q12" s="10" t="s">
        <v>107817</v>
      </c>
    </row>
    <row r="13" spans="1:17" x14ac:dyDescent="0.2">
      <c r="A13" s="8">
        <v>86101800</v>
      </c>
      <c r="B13" s="8" t="s">
        <v>107795</v>
      </c>
      <c r="C13" s="4">
        <v>3</v>
      </c>
      <c r="D13" s="8">
        <v>3</v>
      </c>
      <c r="E13" s="8">
        <v>10</v>
      </c>
      <c r="F13" s="8">
        <v>1</v>
      </c>
      <c r="G13" s="8" t="s">
        <v>133</v>
      </c>
      <c r="H13" s="8">
        <v>0</v>
      </c>
      <c r="I13" s="8">
        <v>12800000</v>
      </c>
      <c r="J13" s="8">
        <v>12800000</v>
      </c>
      <c r="K13" s="8">
        <v>0</v>
      </c>
      <c r="L13" s="8">
        <v>0</v>
      </c>
      <c r="M13" s="8" t="s">
        <v>107788</v>
      </c>
      <c r="N13" s="8" t="s">
        <v>15</v>
      </c>
      <c r="O13" s="8" t="s">
        <v>107816</v>
      </c>
      <c r="P13" s="8">
        <v>3814000</v>
      </c>
      <c r="Q13" s="10" t="s">
        <v>107817</v>
      </c>
    </row>
    <row r="14" spans="1:17" x14ac:dyDescent="0.2">
      <c r="A14" s="8">
        <v>86101800</v>
      </c>
      <c r="B14" s="8" t="s">
        <v>107795</v>
      </c>
      <c r="C14" s="4">
        <v>3</v>
      </c>
      <c r="D14" s="8">
        <v>3</v>
      </c>
      <c r="E14" s="8">
        <v>10</v>
      </c>
      <c r="F14" s="8">
        <v>1</v>
      </c>
      <c r="G14" s="8" t="s">
        <v>133</v>
      </c>
      <c r="H14" s="8">
        <v>0</v>
      </c>
      <c r="I14" s="8">
        <v>12800000</v>
      </c>
      <c r="J14" s="8">
        <v>12800000</v>
      </c>
      <c r="K14" s="8">
        <v>0</v>
      </c>
      <c r="L14" s="8">
        <v>0</v>
      </c>
      <c r="M14" s="8" t="s">
        <v>107788</v>
      </c>
      <c r="N14" s="8" t="s">
        <v>15</v>
      </c>
      <c r="O14" s="8" t="s">
        <v>107816</v>
      </c>
      <c r="P14" s="8">
        <v>3814000</v>
      </c>
      <c r="Q14" s="10" t="s">
        <v>107817</v>
      </c>
    </row>
    <row r="15" spans="1:17" x14ac:dyDescent="0.2">
      <c r="A15" s="8">
        <v>86101800</v>
      </c>
      <c r="B15" s="8" t="s">
        <v>107795</v>
      </c>
      <c r="C15" s="4">
        <v>3</v>
      </c>
      <c r="D15" s="8">
        <v>3</v>
      </c>
      <c r="E15" s="8">
        <v>10</v>
      </c>
      <c r="F15" s="8">
        <v>1</v>
      </c>
      <c r="G15" s="8" t="s">
        <v>133</v>
      </c>
      <c r="H15" s="8">
        <v>0</v>
      </c>
      <c r="I15" s="8">
        <v>12800000</v>
      </c>
      <c r="J15" s="8">
        <v>12800000</v>
      </c>
      <c r="K15" s="8">
        <v>0</v>
      </c>
      <c r="L15" s="8">
        <v>0</v>
      </c>
      <c r="M15" s="8" t="s">
        <v>107788</v>
      </c>
      <c r="N15" s="8" t="s">
        <v>15</v>
      </c>
      <c r="O15" s="8" t="s">
        <v>107816</v>
      </c>
      <c r="P15" s="8">
        <v>3814000</v>
      </c>
      <c r="Q15" s="10" t="s">
        <v>107817</v>
      </c>
    </row>
    <row r="16" spans="1:17" x14ac:dyDescent="0.2">
      <c r="A16" s="8">
        <v>86101800</v>
      </c>
      <c r="B16" s="8" t="s">
        <v>107795</v>
      </c>
      <c r="C16" s="4">
        <v>3</v>
      </c>
      <c r="D16" s="8">
        <v>3</v>
      </c>
      <c r="E16" s="8">
        <v>10</v>
      </c>
      <c r="F16" s="8">
        <v>1</v>
      </c>
      <c r="G16" s="8" t="s">
        <v>133</v>
      </c>
      <c r="H16" s="8">
        <v>0</v>
      </c>
      <c r="I16" s="8">
        <v>12800000</v>
      </c>
      <c r="J16" s="8">
        <v>12800000</v>
      </c>
      <c r="K16" s="8">
        <v>0</v>
      </c>
      <c r="L16" s="8">
        <v>0</v>
      </c>
      <c r="M16" s="8" t="s">
        <v>107788</v>
      </c>
      <c r="N16" s="8" t="s">
        <v>15</v>
      </c>
      <c r="O16" s="8" t="s">
        <v>107816</v>
      </c>
      <c r="P16" s="8">
        <v>3814000</v>
      </c>
      <c r="Q16" s="10" t="s">
        <v>107817</v>
      </c>
    </row>
    <row r="17" spans="1:17" x14ac:dyDescent="0.2">
      <c r="A17" s="8">
        <v>86101800</v>
      </c>
      <c r="B17" s="8" t="s">
        <v>107795</v>
      </c>
      <c r="C17" s="4">
        <v>3</v>
      </c>
      <c r="D17" s="8">
        <v>3</v>
      </c>
      <c r="E17" s="8">
        <v>10</v>
      </c>
      <c r="F17" s="8">
        <v>1</v>
      </c>
      <c r="G17" s="8" t="s">
        <v>133</v>
      </c>
      <c r="H17" s="8">
        <v>0</v>
      </c>
      <c r="I17" s="8">
        <v>9600000</v>
      </c>
      <c r="J17" s="8">
        <v>9600000</v>
      </c>
      <c r="K17" s="8">
        <v>0</v>
      </c>
      <c r="L17" s="8">
        <v>0</v>
      </c>
      <c r="M17" s="8" t="s">
        <v>107788</v>
      </c>
      <c r="N17" s="8" t="s">
        <v>15</v>
      </c>
      <c r="O17" s="8" t="s">
        <v>107816</v>
      </c>
      <c r="P17" s="8">
        <v>3814000</v>
      </c>
      <c r="Q17" s="10" t="s">
        <v>107817</v>
      </c>
    </row>
    <row r="18" spans="1:17" x14ac:dyDescent="0.2">
      <c r="A18" s="8">
        <v>86101800</v>
      </c>
      <c r="B18" s="8" t="s">
        <v>107795</v>
      </c>
      <c r="C18" s="4">
        <v>3</v>
      </c>
      <c r="D18" s="8">
        <v>3</v>
      </c>
      <c r="E18" s="8">
        <v>10</v>
      </c>
      <c r="F18" s="8">
        <v>1</v>
      </c>
      <c r="G18" s="8" t="s">
        <v>133</v>
      </c>
      <c r="H18" s="8">
        <v>0</v>
      </c>
      <c r="I18" s="8">
        <v>9600000</v>
      </c>
      <c r="J18" s="8">
        <v>9600000</v>
      </c>
      <c r="K18" s="8">
        <v>0</v>
      </c>
      <c r="L18" s="8">
        <v>0</v>
      </c>
      <c r="M18" s="8" t="s">
        <v>107788</v>
      </c>
      <c r="N18" s="8" t="s">
        <v>15</v>
      </c>
      <c r="O18" s="8" t="s">
        <v>107816</v>
      </c>
      <c r="P18" s="8">
        <v>3814000</v>
      </c>
      <c r="Q18" s="10" t="s">
        <v>107817</v>
      </c>
    </row>
    <row r="19" spans="1:17" x14ac:dyDescent="0.2">
      <c r="A19" s="8">
        <v>86101800</v>
      </c>
      <c r="B19" s="8" t="s">
        <v>107795</v>
      </c>
      <c r="C19" s="4">
        <v>3</v>
      </c>
      <c r="D19" s="8">
        <v>3</v>
      </c>
      <c r="E19" s="8">
        <v>10</v>
      </c>
      <c r="F19" s="8">
        <v>1</v>
      </c>
      <c r="G19" s="8" t="s">
        <v>133</v>
      </c>
      <c r="H19" s="8">
        <v>0</v>
      </c>
      <c r="I19" s="8">
        <v>8000000</v>
      </c>
      <c r="J19" s="8">
        <v>8000000</v>
      </c>
      <c r="K19" s="8">
        <v>0</v>
      </c>
      <c r="L19" s="8">
        <v>0</v>
      </c>
      <c r="M19" s="8" t="s">
        <v>107788</v>
      </c>
      <c r="N19" s="8" t="s">
        <v>15</v>
      </c>
      <c r="O19" s="8" t="s">
        <v>107816</v>
      </c>
      <c r="P19" s="8">
        <v>3814000</v>
      </c>
      <c r="Q19" s="10" t="s">
        <v>107817</v>
      </c>
    </row>
    <row r="20" spans="1:17" x14ac:dyDescent="0.2">
      <c r="A20" s="8">
        <v>86101800</v>
      </c>
      <c r="B20" s="8" t="s">
        <v>107795</v>
      </c>
      <c r="C20" s="4">
        <v>3</v>
      </c>
      <c r="D20" s="8">
        <v>3</v>
      </c>
      <c r="E20" s="8">
        <v>10</v>
      </c>
      <c r="F20" s="8">
        <v>1</v>
      </c>
      <c r="G20" s="8" t="s">
        <v>133</v>
      </c>
      <c r="H20" s="8">
        <v>0</v>
      </c>
      <c r="I20" s="8">
        <v>8000000</v>
      </c>
      <c r="J20" s="8">
        <v>8000000</v>
      </c>
      <c r="K20" s="8">
        <v>0</v>
      </c>
      <c r="L20" s="8">
        <v>0</v>
      </c>
      <c r="M20" s="8" t="s">
        <v>107788</v>
      </c>
      <c r="N20" s="8" t="s">
        <v>15</v>
      </c>
      <c r="O20" s="8" t="s">
        <v>107816</v>
      </c>
      <c r="P20" s="8">
        <v>3814000</v>
      </c>
      <c r="Q20" s="10" t="s">
        <v>107817</v>
      </c>
    </row>
    <row r="21" spans="1:17" x14ac:dyDescent="0.2">
      <c r="A21" s="8">
        <v>86101800</v>
      </c>
      <c r="B21" s="8" t="s">
        <v>107795</v>
      </c>
      <c r="C21" s="4">
        <v>3</v>
      </c>
      <c r="D21" s="8">
        <v>3</v>
      </c>
      <c r="E21" s="8">
        <v>10</v>
      </c>
      <c r="F21" s="8">
        <v>1</v>
      </c>
      <c r="G21" s="8" t="s">
        <v>133</v>
      </c>
      <c r="H21" s="8">
        <v>0</v>
      </c>
      <c r="I21" s="8">
        <v>8000000</v>
      </c>
      <c r="J21" s="8">
        <v>8000000</v>
      </c>
      <c r="K21" s="8">
        <v>0</v>
      </c>
      <c r="L21" s="8">
        <v>0</v>
      </c>
      <c r="M21" s="8" t="s">
        <v>107788</v>
      </c>
      <c r="N21" s="8" t="s">
        <v>15</v>
      </c>
      <c r="O21" s="8" t="s">
        <v>107816</v>
      </c>
      <c r="P21" s="8">
        <v>3814000</v>
      </c>
      <c r="Q21" s="10" t="s">
        <v>107817</v>
      </c>
    </row>
    <row r="22" spans="1:17" x14ac:dyDescent="0.2">
      <c r="A22" s="8">
        <v>86101800</v>
      </c>
      <c r="B22" s="8" t="s">
        <v>107795</v>
      </c>
      <c r="C22" s="4">
        <v>3</v>
      </c>
      <c r="D22" s="8">
        <v>3</v>
      </c>
      <c r="E22" s="8">
        <v>10</v>
      </c>
      <c r="F22" s="8">
        <v>1</v>
      </c>
      <c r="G22" s="8" t="s">
        <v>133</v>
      </c>
      <c r="H22" s="8">
        <v>0</v>
      </c>
      <c r="I22" s="8">
        <v>8000000</v>
      </c>
      <c r="J22" s="8">
        <v>8000000</v>
      </c>
      <c r="K22" s="8">
        <v>0</v>
      </c>
      <c r="L22" s="8">
        <v>0</v>
      </c>
      <c r="M22" s="8" t="s">
        <v>107788</v>
      </c>
      <c r="N22" s="8" t="s">
        <v>15</v>
      </c>
      <c r="O22" s="8" t="s">
        <v>107816</v>
      </c>
      <c r="P22" s="8">
        <v>3814000</v>
      </c>
      <c r="Q22" s="10" t="s">
        <v>107817</v>
      </c>
    </row>
    <row r="23" spans="1:17" x14ac:dyDescent="0.2">
      <c r="A23" s="8">
        <v>86101800</v>
      </c>
      <c r="B23" s="8" t="s">
        <v>107795</v>
      </c>
      <c r="C23" s="4">
        <v>3</v>
      </c>
      <c r="D23" s="8">
        <v>3</v>
      </c>
      <c r="E23" s="8">
        <v>10</v>
      </c>
      <c r="F23" s="8">
        <v>1</v>
      </c>
      <c r="G23" s="8" t="s">
        <v>133</v>
      </c>
      <c r="H23" s="8">
        <v>0</v>
      </c>
      <c r="I23" s="8">
        <v>8000000</v>
      </c>
      <c r="J23" s="8">
        <v>8000000</v>
      </c>
      <c r="K23" s="8">
        <v>0</v>
      </c>
      <c r="L23" s="8">
        <v>0</v>
      </c>
      <c r="M23" s="8" t="s">
        <v>107788</v>
      </c>
      <c r="N23" s="8" t="s">
        <v>15</v>
      </c>
      <c r="O23" s="8" t="s">
        <v>107816</v>
      </c>
      <c r="P23" s="8">
        <v>3814000</v>
      </c>
      <c r="Q23" s="10" t="s">
        <v>107817</v>
      </c>
    </row>
    <row r="24" spans="1:17" x14ac:dyDescent="0.2">
      <c r="A24" s="8">
        <v>86101800</v>
      </c>
      <c r="B24" s="8" t="s">
        <v>107795</v>
      </c>
      <c r="C24" s="4">
        <v>3</v>
      </c>
      <c r="D24" s="8">
        <v>3</v>
      </c>
      <c r="E24" s="8">
        <v>10</v>
      </c>
      <c r="F24" s="8">
        <v>1</v>
      </c>
      <c r="G24" s="8" t="s">
        <v>133</v>
      </c>
      <c r="H24" s="8">
        <v>0</v>
      </c>
      <c r="I24" s="8">
        <v>8000000</v>
      </c>
      <c r="J24" s="8">
        <v>8000000</v>
      </c>
      <c r="K24" s="8">
        <v>0</v>
      </c>
      <c r="L24" s="8">
        <v>0</v>
      </c>
      <c r="M24" s="8" t="s">
        <v>107788</v>
      </c>
      <c r="N24" s="8" t="s">
        <v>15</v>
      </c>
      <c r="O24" s="8" t="s">
        <v>107816</v>
      </c>
      <c r="P24" s="8">
        <v>3814000</v>
      </c>
      <c r="Q24" s="10" t="s">
        <v>107817</v>
      </c>
    </row>
    <row r="25" spans="1:17" x14ac:dyDescent="0.2">
      <c r="A25" s="8">
        <v>86101800</v>
      </c>
      <c r="B25" s="8" t="s">
        <v>107795</v>
      </c>
      <c r="C25" s="4">
        <v>3</v>
      </c>
      <c r="D25" s="8">
        <v>3</v>
      </c>
      <c r="E25" s="8">
        <v>10</v>
      </c>
      <c r="F25" s="8">
        <v>1</v>
      </c>
      <c r="G25" s="8" t="s">
        <v>133</v>
      </c>
      <c r="H25" s="8">
        <v>0</v>
      </c>
      <c r="I25" s="8">
        <v>8000000</v>
      </c>
      <c r="J25" s="8">
        <v>8000000</v>
      </c>
      <c r="K25" s="8">
        <v>0</v>
      </c>
      <c r="L25" s="8">
        <v>0</v>
      </c>
      <c r="M25" s="8" t="s">
        <v>107788</v>
      </c>
      <c r="N25" s="8" t="s">
        <v>15</v>
      </c>
      <c r="O25" s="8" t="s">
        <v>107816</v>
      </c>
      <c r="P25" s="8">
        <v>3814000</v>
      </c>
      <c r="Q25" s="10" t="s">
        <v>107817</v>
      </c>
    </row>
    <row r="26" spans="1:17" x14ac:dyDescent="0.2">
      <c r="A26" s="8">
        <v>86101800</v>
      </c>
      <c r="B26" s="8" t="s">
        <v>107795</v>
      </c>
      <c r="C26" s="4">
        <v>3</v>
      </c>
      <c r="D26" s="8">
        <v>3</v>
      </c>
      <c r="E26" s="8">
        <v>10</v>
      </c>
      <c r="F26" s="8">
        <v>1</v>
      </c>
      <c r="G26" s="8" t="s">
        <v>133</v>
      </c>
      <c r="H26" s="8">
        <v>0</v>
      </c>
      <c r="I26" s="8">
        <v>4480000</v>
      </c>
      <c r="J26" s="8">
        <v>4480000</v>
      </c>
      <c r="K26" s="8">
        <v>0</v>
      </c>
      <c r="L26" s="8">
        <v>0</v>
      </c>
      <c r="M26" s="8" t="s">
        <v>107788</v>
      </c>
      <c r="N26" s="8" t="s">
        <v>15</v>
      </c>
      <c r="O26" s="8" t="s">
        <v>107816</v>
      </c>
      <c r="P26" s="8">
        <v>3814000</v>
      </c>
      <c r="Q26" s="10" t="s">
        <v>107817</v>
      </c>
    </row>
    <row r="27" spans="1:17" x14ac:dyDescent="0.2">
      <c r="A27" s="8">
        <v>86101800</v>
      </c>
      <c r="B27" s="8" t="s">
        <v>107795</v>
      </c>
      <c r="C27" s="4">
        <v>3</v>
      </c>
      <c r="D27" s="8">
        <v>3</v>
      </c>
      <c r="E27" s="8">
        <v>10</v>
      </c>
      <c r="F27" s="8">
        <v>1</v>
      </c>
      <c r="G27" s="8" t="s">
        <v>133</v>
      </c>
      <c r="H27" s="8">
        <v>0</v>
      </c>
      <c r="I27" s="8">
        <v>4480000</v>
      </c>
      <c r="J27" s="8">
        <v>4480000</v>
      </c>
      <c r="K27" s="8">
        <v>0</v>
      </c>
      <c r="L27" s="8">
        <v>0</v>
      </c>
      <c r="M27" s="8" t="s">
        <v>107788</v>
      </c>
      <c r="N27" s="8" t="s">
        <v>15</v>
      </c>
      <c r="O27" s="8" t="s">
        <v>107816</v>
      </c>
      <c r="P27" s="8">
        <v>3814000</v>
      </c>
      <c r="Q27" s="10" t="s">
        <v>107817</v>
      </c>
    </row>
    <row r="28" spans="1:17" x14ac:dyDescent="0.2">
      <c r="A28" s="8">
        <v>86101800</v>
      </c>
      <c r="B28" s="8" t="s">
        <v>107795</v>
      </c>
      <c r="C28" s="4">
        <v>3</v>
      </c>
      <c r="D28" s="8">
        <v>3</v>
      </c>
      <c r="E28" s="8">
        <v>10</v>
      </c>
      <c r="F28" s="8">
        <v>1</v>
      </c>
      <c r="G28" s="8" t="s">
        <v>133</v>
      </c>
      <c r="H28" s="8">
        <v>0</v>
      </c>
      <c r="I28" s="8">
        <v>4480000</v>
      </c>
      <c r="J28" s="8">
        <v>4480000</v>
      </c>
      <c r="K28" s="8">
        <v>0</v>
      </c>
      <c r="L28" s="8">
        <v>0</v>
      </c>
      <c r="M28" s="8" t="s">
        <v>107788</v>
      </c>
      <c r="N28" s="8" t="s">
        <v>15</v>
      </c>
      <c r="O28" s="8" t="s">
        <v>107816</v>
      </c>
      <c r="P28" s="8">
        <v>3814000</v>
      </c>
      <c r="Q28" s="10" t="s">
        <v>107817</v>
      </c>
    </row>
    <row r="29" spans="1:17" x14ac:dyDescent="0.2">
      <c r="A29" s="8">
        <v>86101800</v>
      </c>
      <c r="B29" s="8" t="s">
        <v>107795</v>
      </c>
      <c r="C29" s="4">
        <v>3</v>
      </c>
      <c r="D29" s="8">
        <v>3</v>
      </c>
      <c r="E29" s="8">
        <v>10</v>
      </c>
      <c r="F29" s="8">
        <v>1</v>
      </c>
      <c r="G29" s="8" t="s">
        <v>133</v>
      </c>
      <c r="H29" s="8">
        <v>0</v>
      </c>
      <c r="I29" s="8">
        <v>4480000</v>
      </c>
      <c r="J29" s="8">
        <v>4480000</v>
      </c>
      <c r="K29" s="8">
        <v>0</v>
      </c>
      <c r="L29" s="8">
        <v>0</v>
      </c>
      <c r="M29" s="8" t="s">
        <v>107788</v>
      </c>
      <c r="N29" s="8" t="s">
        <v>15</v>
      </c>
      <c r="O29" s="8" t="s">
        <v>107816</v>
      </c>
      <c r="P29" s="8">
        <v>3814000</v>
      </c>
      <c r="Q29" s="10" t="s">
        <v>107817</v>
      </c>
    </row>
    <row r="30" spans="1:17" x14ac:dyDescent="0.2">
      <c r="A30" s="8">
        <v>86101800</v>
      </c>
      <c r="B30" s="8" t="s">
        <v>107795</v>
      </c>
      <c r="C30" s="4">
        <v>3</v>
      </c>
      <c r="D30" s="8">
        <v>3</v>
      </c>
      <c r="E30" s="8">
        <v>10</v>
      </c>
      <c r="F30" s="8">
        <v>1</v>
      </c>
      <c r="G30" s="8" t="s">
        <v>133</v>
      </c>
      <c r="H30" s="8">
        <v>0</v>
      </c>
      <c r="I30" s="8">
        <v>4480000</v>
      </c>
      <c r="J30" s="8">
        <v>4480000</v>
      </c>
      <c r="K30" s="8">
        <v>0</v>
      </c>
      <c r="L30" s="8">
        <v>0</v>
      </c>
      <c r="M30" s="8" t="s">
        <v>107788</v>
      </c>
      <c r="N30" s="8" t="s">
        <v>15</v>
      </c>
      <c r="O30" s="8" t="s">
        <v>107816</v>
      </c>
      <c r="P30" s="8">
        <v>3814000</v>
      </c>
      <c r="Q30" s="10" t="s">
        <v>107817</v>
      </c>
    </row>
    <row r="31" spans="1:17" x14ac:dyDescent="0.2">
      <c r="A31" s="8">
        <v>86101800</v>
      </c>
      <c r="B31" s="8" t="s">
        <v>107795</v>
      </c>
      <c r="C31" s="4">
        <v>3</v>
      </c>
      <c r="D31" s="8">
        <v>3</v>
      </c>
      <c r="E31" s="8">
        <v>10</v>
      </c>
      <c r="F31" s="8">
        <v>1</v>
      </c>
      <c r="G31" s="8" t="s">
        <v>133</v>
      </c>
      <c r="H31" s="8">
        <v>0</v>
      </c>
      <c r="I31" s="8">
        <v>4480000</v>
      </c>
      <c r="J31" s="8">
        <v>4480000</v>
      </c>
      <c r="K31" s="8">
        <v>0</v>
      </c>
      <c r="L31" s="8">
        <v>0</v>
      </c>
      <c r="M31" s="8" t="s">
        <v>107788</v>
      </c>
      <c r="N31" s="8" t="s">
        <v>15</v>
      </c>
      <c r="O31" s="8" t="s">
        <v>107816</v>
      </c>
      <c r="P31" s="8">
        <v>3814000</v>
      </c>
      <c r="Q31" s="10" t="s">
        <v>107817</v>
      </c>
    </row>
    <row r="32" spans="1:17" x14ac:dyDescent="0.2">
      <c r="A32" s="8">
        <v>86101800</v>
      </c>
      <c r="B32" s="8" t="s">
        <v>107795</v>
      </c>
      <c r="C32" s="4">
        <v>3</v>
      </c>
      <c r="D32" s="8">
        <v>3</v>
      </c>
      <c r="E32" s="8">
        <v>10</v>
      </c>
      <c r="F32" s="8">
        <v>1</v>
      </c>
      <c r="G32" s="8" t="s">
        <v>133</v>
      </c>
      <c r="H32" s="8">
        <v>0</v>
      </c>
      <c r="I32" s="8">
        <v>4480000</v>
      </c>
      <c r="J32" s="8">
        <v>4480000</v>
      </c>
      <c r="K32" s="8">
        <v>0</v>
      </c>
      <c r="L32" s="8">
        <v>0</v>
      </c>
      <c r="M32" s="8" t="s">
        <v>107788</v>
      </c>
      <c r="N32" s="8" t="s">
        <v>15</v>
      </c>
      <c r="O32" s="8" t="s">
        <v>107816</v>
      </c>
      <c r="P32" s="8">
        <v>3814000</v>
      </c>
      <c r="Q32" s="10" t="s">
        <v>107817</v>
      </c>
    </row>
    <row r="33" spans="1:17" x14ac:dyDescent="0.2">
      <c r="A33" s="8">
        <v>86101800</v>
      </c>
      <c r="B33" s="8" t="s">
        <v>107795</v>
      </c>
      <c r="C33" s="4">
        <v>3</v>
      </c>
      <c r="D33" s="8">
        <v>3</v>
      </c>
      <c r="E33" s="8">
        <v>10</v>
      </c>
      <c r="F33" s="8">
        <v>1</v>
      </c>
      <c r="G33" s="8" t="s">
        <v>133</v>
      </c>
      <c r="H33" s="8">
        <v>0</v>
      </c>
      <c r="I33" s="8">
        <v>4480000</v>
      </c>
      <c r="J33" s="8">
        <v>4480000</v>
      </c>
      <c r="K33" s="8">
        <v>0</v>
      </c>
      <c r="L33" s="8">
        <v>0</v>
      </c>
      <c r="M33" s="8" t="s">
        <v>107788</v>
      </c>
      <c r="N33" s="8" t="s">
        <v>15</v>
      </c>
      <c r="O33" s="8" t="s">
        <v>107816</v>
      </c>
      <c r="P33" s="8">
        <v>3814000</v>
      </c>
      <c r="Q33" s="10" t="s">
        <v>107817</v>
      </c>
    </row>
    <row r="34" spans="1:17" x14ac:dyDescent="0.2">
      <c r="A34" s="8">
        <v>86101800</v>
      </c>
      <c r="B34" s="8" t="s">
        <v>107795</v>
      </c>
      <c r="C34" s="4">
        <v>3</v>
      </c>
      <c r="D34" s="8">
        <v>3</v>
      </c>
      <c r="E34" s="8">
        <v>10</v>
      </c>
      <c r="F34" s="8">
        <v>1</v>
      </c>
      <c r="G34" s="8" t="s">
        <v>133</v>
      </c>
      <c r="H34" s="8">
        <v>0</v>
      </c>
      <c r="I34" s="8">
        <v>4480000</v>
      </c>
      <c r="J34" s="8">
        <v>4480000</v>
      </c>
      <c r="K34" s="8">
        <v>0</v>
      </c>
      <c r="L34" s="8">
        <v>0</v>
      </c>
      <c r="M34" s="8" t="s">
        <v>107788</v>
      </c>
      <c r="N34" s="8" t="s">
        <v>15</v>
      </c>
      <c r="O34" s="8" t="s">
        <v>107816</v>
      </c>
      <c r="P34" s="8">
        <v>3814000</v>
      </c>
      <c r="Q34" s="10" t="s">
        <v>107817</v>
      </c>
    </row>
    <row r="35" spans="1:17" x14ac:dyDescent="0.2">
      <c r="A35" s="8">
        <v>86101800</v>
      </c>
      <c r="B35" s="8" t="s">
        <v>107795</v>
      </c>
      <c r="C35" s="4">
        <v>3</v>
      </c>
      <c r="D35" s="8">
        <v>3</v>
      </c>
      <c r="E35" s="8">
        <v>10</v>
      </c>
      <c r="F35" s="8">
        <v>1</v>
      </c>
      <c r="G35" s="8" t="s">
        <v>133</v>
      </c>
      <c r="H35" s="8">
        <v>0</v>
      </c>
      <c r="I35" s="8">
        <v>4480000</v>
      </c>
      <c r="J35" s="8">
        <v>4480000</v>
      </c>
      <c r="K35" s="8">
        <v>0</v>
      </c>
      <c r="L35" s="8">
        <v>0</v>
      </c>
      <c r="M35" s="8" t="s">
        <v>107788</v>
      </c>
      <c r="N35" s="8" t="s">
        <v>15</v>
      </c>
      <c r="O35" s="8" t="s">
        <v>107816</v>
      </c>
      <c r="P35" s="8">
        <v>3814000</v>
      </c>
      <c r="Q35" s="10" t="s">
        <v>107817</v>
      </c>
    </row>
    <row r="36" spans="1:17" x14ac:dyDescent="0.2">
      <c r="A36" s="8">
        <v>86101800</v>
      </c>
      <c r="B36" s="8" t="s">
        <v>107795</v>
      </c>
      <c r="C36" s="4">
        <v>3</v>
      </c>
      <c r="D36" s="8">
        <v>3</v>
      </c>
      <c r="E36" s="8">
        <v>10</v>
      </c>
      <c r="F36" s="8">
        <v>1</v>
      </c>
      <c r="G36" s="8" t="s">
        <v>133</v>
      </c>
      <c r="H36" s="8">
        <v>0</v>
      </c>
      <c r="I36" s="8">
        <v>4480000</v>
      </c>
      <c r="J36" s="8">
        <v>4480000</v>
      </c>
      <c r="K36" s="8">
        <v>0</v>
      </c>
      <c r="L36" s="8">
        <v>0</v>
      </c>
      <c r="M36" s="8" t="s">
        <v>107788</v>
      </c>
      <c r="N36" s="8" t="s">
        <v>15</v>
      </c>
      <c r="O36" s="8" t="s">
        <v>107816</v>
      </c>
      <c r="P36" s="8">
        <v>3814000</v>
      </c>
      <c r="Q36" s="10" t="s">
        <v>107817</v>
      </c>
    </row>
    <row r="37" spans="1:17" x14ac:dyDescent="0.2">
      <c r="A37" s="8">
        <v>86101800</v>
      </c>
      <c r="B37" s="8" t="s">
        <v>107795</v>
      </c>
      <c r="C37" s="4">
        <v>3</v>
      </c>
      <c r="D37" s="8">
        <v>3</v>
      </c>
      <c r="E37" s="8">
        <v>10</v>
      </c>
      <c r="F37" s="8">
        <v>1</v>
      </c>
      <c r="G37" s="8" t="s">
        <v>133</v>
      </c>
      <c r="H37" s="8">
        <v>0</v>
      </c>
      <c r="I37" s="8">
        <v>4480000</v>
      </c>
      <c r="J37" s="8">
        <v>4480000</v>
      </c>
      <c r="K37" s="8">
        <v>0</v>
      </c>
      <c r="L37" s="8">
        <v>0</v>
      </c>
      <c r="M37" s="8" t="s">
        <v>107788</v>
      </c>
      <c r="N37" s="8" t="s">
        <v>15</v>
      </c>
      <c r="O37" s="8" t="s">
        <v>107816</v>
      </c>
      <c r="P37" s="8">
        <v>3814000</v>
      </c>
      <c r="Q37" s="10" t="s">
        <v>107817</v>
      </c>
    </row>
    <row r="38" spans="1:17" x14ac:dyDescent="0.2">
      <c r="A38" s="8">
        <v>86101800</v>
      </c>
      <c r="B38" s="8" t="s">
        <v>107795</v>
      </c>
      <c r="C38" s="4">
        <v>3</v>
      </c>
      <c r="D38" s="8">
        <v>3</v>
      </c>
      <c r="E38" s="8">
        <v>10</v>
      </c>
      <c r="F38" s="8">
        <v>1</v>
      </c>
      <c r="G38" s="8" t="s">
        <v>133</v>
      </c>
      <c r="H38" s="8">
        <v>0</v>
      </c>
      <c r="I38" s="8">
        <v>4480000</v>
      </c>
      <c r="J38" s="8">
        <v>4480000</v>
      </c>
      <c r="K38" s="8">
        <v>0</v>
      </c>
      <c r="L38" s="8">
        <v>0</v>
      </c>
      <c r="M38" s="8" t="s">
        <v>107788</v>
      </c>
      <c r="N38" s="8" t="s">
        <v>15</v>
      </c>
      <c r="O38" s="8" t="s">
        <v>107816</v>
      </c>
      <c r="P38" s="8">
        <v>3814000</v>
      </c>
      <c r="Q38" s="10" t="s">
        <v>107817</v>
      </c>
    </row>
    <row r="39" spans="1:17" x14ac:dyDescent="0.2">
      <c r="A39" s="8">
        <v>86101800</v>
      </c>
      <c r="B39" s="8" t="s">
        <v>107795</v>
      </c>
      <c r="C39" s="4">
        <v>3</v>
      </c>
      <c r="D39" s="8">
        <v>3</v>
      </c>
      <c r="E39" s="8">
        <v>10</v>
      </c>
      <c r="F39" s="8">
        <v>1</v>
      </c>
      <c r="G39" s="8" t="s">
        <v>133</v>
      </c>
      <c r="H39" s="8">
        <v>0</v>
      </c>
      <c r="I39" s="8">
        <v>4480000</v>
      </c>
      <c r="J39" s="8">
        <v>4480000</v>
      </c>
      <c r="K39" s="8">
        <v>0</v>
      </c>
      <c r="L39" s="8">
        <v>0</v>
      </c>
      <c r="M39" s="8" t="s">
        <v>107788</v>
      </c>
      <c r="N39" s="8" t="s">
        <v>15</v>
      </c>
      <c r="O39" s="8" t="s">
        <v>107816</v>
      </c>
      <c r="P39" s="8">
        <v>3814000</v>
      </c>
      <c r="Q39" s="10" t="s">
        <v>107817</v>
      </c>
    </row>
    <row r="40" spans="1:17" x14ac:dyDescent="0.2">
      <c r="A40" s="8">
        <v>86101800</v>
      </c>
      <c r="B40" s="8" t="s">
        <v>107795</v>
      </c>
      <c r="C40" s="4">
        <v>3</v>
      </c>
      <c r="D40" s="8">
        <v>3</v>
      </c>
      <c r="E40" s="8">
        <v>10</v>
      </c>
      <c r="F40" s="8">
        <v>1</v>
      </c>
      <c r="G40" s="8" t="s">
        <v>133</v>
      </c>
      <c r="H40" s="8">
        <v>0</v>
      </c>
      <c r="I40" s="8">
        <v>4480000</v>
      </c>
      <c r="J40" s="8">
        <v>4480000</v>
      </c>
      <c r="K40" s="8">
        <v>0</v>
      </c>
      <c r="L40" s="8">
        <v>0</v>
      </c>
      <c r="M40" s="8" t="s">
        <v>107788</v>
      </c>
      <c r="N40" s="8" t="s">
        <v>15</v>
      </c>
      <c r="O40" s="8" t="s">
        <v>107816</v>
      </c>
      <c r="P40" s="8">
        <v>3814000</v>
      </c>
      <c r="Q40" s="10" t="s">
        <v>107817</v>
      </c>
    </row>
    <row r="41" spans="1:17" x14ac:dyDescent="0.2">
      <c r="A41" s="8">
        <v>86101800</v>
      </c>
      <c r="B41" s="8" t="s">
        <v>107795</v>
      </c>
      <c r="C41" s="4">
        <v>3</v>
      </c>
      <c r="D41" s="8">
        <v>3</v>
      </c>
      <c r="E41" s="8">
        <v>10</v>
      </c>
      <c r="F41" s="8">
        <v>1</v>
      </c>
      <c r="G41" s="8" t="s">
        <v>133</v>
      </c>
      <c r="H41" s="8">
        <v>0</v>
      </c>
      <c r="I41" s="8">
        <v>4480000</v>
      </c>
      <c r="J41" s="8">
        <v>4480000</v>
      </c>
      <c r="K41" s="8">
        <v>0</v>
      </c>
      <c r="L41" s="8">
        <v>0</v>
      </c>
      <c r="M41" s="8" t="s">
        <v>107788</v>
      </c>
      <c r="N41" s="8" t="s">
        <v>15</v>
      </c>
      <c r="O41" s="8" t="s">
        <v>107816</v>
      </c>
      <c r="P41" s="8">
        <v>3814000</v>
      </c>
      <c r="Q41" s="10" t="s">
        <v>107817</v>
      </c>
    </row>
    <row r="42" spans="1:17" x14ac:dyDescent="0.2">
      <c r="A42" s="8">
        <v>86101800</v>
      </c>
      <c r="B42" s="8" t="s">
        <v>107795</v>
      </c>
      <c r="C42" s="4">
        <v>3</v>
      </c>
      <c r="D42" s="8">
        <v>3</v>
      </c>
      <c r="E42" s="8">
        <v>10</v>
      </c>
      <c r="F42" s="8">
        <v>1</v>
      </c>
      <c r="G42" s="8" t="s">
        <v>133</v>
      </c>
      <c r="H42" s="8">
        <v>0</v>
      </c>
      <c r="I42" s="8">
        <v>4480000</v>
      </c>
      <c r="J42" s="8">
        <v>4480000</v>
      </c>
      <c r="K42" s="8">
        <v>0</v>
      </c>
      <c r="L42" s="8">
        <v>0</v>
      </c>
      <c r="M42" s="8" t="s">
        <v>107788</v>
      </c>
      <c r="N42" s="8" t="s">
        <v>15</v>
      </c>
      <c r="O42" s="8" t="s">
        <v>107816</v>
      </c>
      <c r="P42" s="8">
        <v>3814000</v>
      </c>
      <c r="Q42" s="10" t="s">
        <v>107817</v>
      </c>
    </row>
    <row r="43" spans="1:17" x14ac:dyDescent="0.2">
      <c r="A43" s="8">
        <v>86101800</v>
      </c>
      <c r="B43" s="8" t="s">
        <v>107795</v>
      </c>
      <c r="C43" s="4">
        <v>3</v>
      </c>
      <c r="D43" s="8">
        <v>3</v>
      </c>
      <c r="E43" s="8">
        <v>10</v>
      </c>
      <c r="F43" s="8">
        <v>1</v>
      </c>
      <c r="G43" s="8" t="s">
        <v>133</v>
      </c>
      <c r="H43" s="8">
        <v>0</v>
      </c>
      <c r="I43" s="8">
        <v>4480000</v>
      </c>
      <c r="J43" s="8">
        <v>4480000</v>
      </c>
      <c r="K43" s="8">
        <v>0</v>
      </c>
      <c r="L43" s="8">
        <v>0</v>
      </c>
      <c r="M43" s="8" t="s">
        <v>107788</v>
      </c>
      <c r="N43" s="8" t="s">
        <v>15</v>
      </c>
      <c r="O43" s="8" t="s">
        <v>107816</v>
      </c>
      <c r="P43" s="8">
        <v>3814000</v>
      </c>
      <c r="Q43" s="10" t="s">
        <v>107817</v>
      </c>
    </row>
    <row r="44" spans="1:17" x14ac:dyDescent="0.2">
      <c r="A44" s="8">
        <v>86101800</v>
      </c>
      <c r="B44" s="8" t="s">
        <v>107796</v>
      </c>
      <c r="C44" s="4">
        <v>3</v>
      </c>
      <c r="D44" s="8">
        <v>3</v>
      </c>
      <c r="E44" s="8">
        <v>10</v>
      </c>
      <c r="F44" s="8">
        <v>1</v>
      </c>
      <c r="G44" s="8" t="s">
        <v>133</v>
      </c>
      <c r="H44" s="8">
        <v>0</v>
      </c>
      <c r="I44" s="8">
        <v>14000000</v>
      </c>
      <c r="J44" s="8">
        <v>14000000</v>
      </c>
      <c r="K44" s="8">
        <v>0</v>
      </c>
      <c r="L44" s="8">
        <v>0</v>
      </c>
      <c r="M44" s="8" t="s">
        <v>107788</v>
      </c>
      <c r="N44" s="8" t="s">
        <v>15</v>
      </c>
      <c r="O44" s="8" t="s">
        <v>107816</v>
      </c>
      <c r="P44" s="8">
        <v>3814000</v>
      </c>
      <c r="Q44" s="10" t="s">
        <v>107817</v>
      </c>
    </row>
    <row r="45" spans="1:17" x14ac:dyDescent="0.2">
      <c r="A45" s="8">
        <v>86101800</v>
      </c>
      <c r="B45" s="8" t="s">
        <v>107796</v>
      </c>
      <c r="C45" s="4">
        <v>2</v>
      </c>
      <c r="D45" s="8">
        <v>2</v>
      </c>
      <c r="E45" s="8">
        <v>10</v>
      </c>
      <c r="F45" s="8">
        <v>1</v>
      </c>
      <c r="G45" s="8" t="s">
        <v>133</v>
      </c>
      <c r="H45" s="8">
        <v>0</v>
      </c>
      <c r="I45" s="8">
        <v>14000000</v>
      </c>
      <c r="J45" s="8">
        <v>14000000</v>
      </c>
      <c r="K45" s="8">
        <v>0</v>
      </c>
      <c r="L45" s="8">
        <v>0</v>
      </c>
      <c r="M45" s="8" t="s">
        <v>107788</v>
      </c>
      <c r="N45" s="8" t="s">
        <v>15</v>
      </c>
      <c r="O45" s="8" t="s">
        <v>107816</v>
      </c>
      <c r="P45" s="8">
        <v>3814000</v>
      </c>
      <c r="Q45" s="10" t="s">
        <v>107817</v>
      </c>
    </row>
    <row r="46" spans="1:17" x14ac:dyDescent="0.2">
      <c r="A46" s="8">
        <v>86101800</v>
      </c>
      <c r="B46" s="8" t="s">
        <v>107796</v>
      </c>
      <c r="C46" s="4">
        <v>2</v>
      </c>
      <c r="D46" s="8">
        <v>2</v>
      </c>
      <c r="E46" s="8">
        <v>10</v>
      </c>
      <c r="F46" s="8">
        <v>1</v>
      </c>
      <c r="G46" s="8" t="s">
        <v>133</v>
      </c>
      <c r="H46" s="8">
        <v>0</v>
      </c>
      <c r="I46" s="8">
        <v>14000000</v>
      </c>
      <c r="J46" s="8">
        <v>14000000</v>
      </c>
      <c r="K46" s="8">
        <v>0</v>
      </c>
      <c r="L46" s="8">
        <v>0</v>
      </c>
      <c r="M46" s="8" t="s">
        <v>107788</v>
      </c>
      <c r="N46" s="8" t="s">
        <v>15</v>
      </c>
      <c r="O46" s="8" t="s">
        <v>107816</v>
      </c>
      <c r="P46" s="8">
        <v>3814000</v>
      </c>
      <c r="Q46" s="10" t="s">
        <v>107817</v>
      </c>
    </row>
    <row r="47" spans="1:17" x14ac:dyDescent="0.2">
      <c r="A47" s="8">
        <v>86101800</v>
      </c>
      <c r="B47" s="8" t="s">
        <v>107796</v>
      </c>
      <c r="C47" s="4">
        <v>2</v>
      </c>
      <c r="D47" s="8">
        <v>2</v>
      </c>
      <c r="E47" s="8">
        <v>10</v>
      </c>
      <c r="F47" s="8">
        <v>1</v>
      </c>
      <c r="G47" s="8" t="s">
        <v>133</v>
      </c>
      <c r="H47" s="8">
        <v>0</v>
      </c>
      <c r="I47" s="8">
        <v>14000000</v>
      </c>
      <c r="J47" s="8">
        <v>14000000</v>
      </c>
      <c r="K47" s="8">
        <v>0</v>
      </c>
      <c r="L47" s="8">
        <v>0</v>
      </c>
      <c r="M47" s="8" t="s">
        <v>107788</v>
      </c>
      <c r="N47" s="8" t="s">
        <v>15</v>
      </c>
      <c r="O47" s="8" t="s">
        <v>107816</v>
      </c>
      <c r="P47" s="8">
        <v>3814000</v>
      </c>
      <c r="Q47" s="10" t="s">
        <v>107817</v>
      </c>
    </row>
    <row r="48" spans="1:17" x14ac:dyDescent="0.2">
      <c r="A48" s="8">
        <v>86101800</v>
      </c>
      <c r="B48" s="8" t="s">
        <v>107796</v>
      </c>
      <c r="C48" s="4">
        <v>2</v>
      </c>
      <c r="D48" s="8">
        <v>2</v>
      </c>
      <c r="E48" s="8">
        <v>10</v>
      </c>
      <c r="F48" s="8">
        <v>1</v>
      </c>
      <c r="G48" s="8" t="s">
        <v>133</v>
      </c>
      <c r="H48" s="8">
        <v>0</v>
      </c>
      <c r="I48" s="8">
        <v>14000000</v>
      </c>
      <c r="J48" s="8">
        <v>14000000</v>
      </c>
      <c r="K48" s="8">
        <v>0</v>
      </c>
      <c r="L48" s="8">
        <v>0</v>
      </c>
      <c r="M48" s="8" t="s">
        <v>107788</v>
      </c>
      <c r="N48" s="8" t="s">
        <v>15</v>
      </c>
      <c r="O48" s="8" t="s">
        <v>107816</v>
      </c>
      <c r="P48" s="8">
        <v>3814000</v>
      </c>
      <c r="Q48" s="10" t="s">
        <v>107817</v>
      </c>
    </row>
    <row r="49" spans="1:17" x14ac:dyDescent="0.2">
      <c r="A49" s="8">
        <v>86101800</v>
      </c>
      <c r="B49" s="8" t="s">
        <v>107796</v>
      </c>
      <c r="C49" s="4">
        <v>2</v>
      </c>
      <c r="D49" s="8">
        <v>2</v>
      </c>
      <c r="E49" s="8">
        <v>10</v>
      </c>
      <c r="F49" s="8">
        <v>1</v>
      </c>
      <c r="G49" s="8" t="s">
        <v>133</v>
      </c>
      <c r="H49" s="8">
        <v>0</v>
      </c>
      <c r="I49" s="8">
        <v>14000000</v>
      </c>
      <c r="J49" s="8">
        <v>14000000</v>
      </c>
      <c r="K49" s="8">
        <v>0</v>
      </c>
      <c r="L49" s="8">
        <v>0</v>
      </c>
      <c r="M49" s="8" t="s">
        <v>107788</v>
      </c>
      <c r="N49" s="8" t="s">
        <v>15</v>
      </c>
      <c r="O49" s="8" t="s">
        <v>107816</v>
      </c>
      <c r="P49" s="8">
        <v>3814000</v>
      </c>
      <c r="Q49" s="10" t="s">
        <v>107817</v>
      </c>
    </row>
    <row r="50" spans="1:17" x14ac:dyDescent="0.2">
      <c r="A50" s="8">
        <v>86101800</v>
      </c>
      <c r="B50" s="8" t="s">
        <v>107796</v>
      </c>
      <c r="C50" s="4">
        <v>2</v>
      </c>
      <c r="D50" s="8">
        <v>2</v>
      </c>
      <c r="E50" s="8">
        <v>10</v>
      </c>
      <c r="F50" s="8">
        <v>1</v>
      </c>
      <c r="G50" s="8" t="s">
        <v>133</v>
      </c>
      <c r="H50" s="8">
        <v>0</v>
      </c>
      <c r="I50" s="8">
        <v>14000000</v>
      </c>
      <c r="J50" s="8">
        <v>14000000</v>
      </c>
      <c r="K50" s="8">
        <v>0</v>
      </c>
      <c r="L50" s="8">
        <v>0</v>
      </c>
      <c r="M50" s="8" t="s">
        <v>107788</v>
      </c>
      <c r="N50" s="8" t="s">
        <v>15</v>
      </c>
      <c r="O50" s="8" t="s">
        <v>107816</v>
      </c>
      <c r="P50" s="8">
        <v>3814000</v>
      </c>
      <c r="Q50" s="10" t="s">
        <v>107817</v>
      </c>
    </row>
    <row r="51" spans="1:17" x14ac:dyDescent="0.2">
      <c r="A51" s="8">
        <v>86101800</v>
      </c>
      <c r="B51" s="8" t="s">
        <v>107796</v>
      </c>
      <c r="C51" s="4">
        <v>2</v>
      </c>
      <c r="D51" s="8">
        <v>2</v>
      </c>
      <c r="E51" s="8">
        <v>10</v>
      </c>
      <c r="F51" s="8">
        <v>1</v>
      </c>
      <c r="G51" s="8" t="s">
        <v>133</v>
      </c>
      <c r="H51" s="8">
        <v>0</v>
      </c>
      <c r="I51" s="8">
        <v>14000000</v>
      </c>
      <c r="J51" s="8">
        <v>14000000</v>
      </c>
      <c r="K51" s="8">
        <v>0</v>
      </c>
      <c r="L51" s="8">
        <v>0</v>
      </c>
      <c r="M51" s="8" t="s">
        <v>107788</v>
      </c>
      <c r="N51" s="8" t="s">
        <v>15</v>
      </c>
      <c r="O51" s="8" t="s">
        <v>107816</v>
      </c>
      <c r="P51" s="8">
        <v>3814000</v>
      </c>
      <c r="Q51" s="10" t="s">
        <v>107817</v>
      </c>
    </row>
    <row r="52" spans="1:17" x14ac:dyDescent="0.2">
      <c r="A52" s="8">
        <v>86101800</v>
      </c>
      <c r="B52" s="8" t="s">
        <v>107796</v>
      </c>
      <c r="C52" s="4">
        <v>2</v>
      </c>
      <c r="D52" s="8">
        <v>2</v>
      </c>
      <c r="E52" s="8">
        <v>10</v>
      </c>
      <c r="F52" s="8">
        <v>1</v>
      </c>
      <c r="G52" s="8" t="s">
        <v>133</v>
      </c>
      <c r="H52" s="8">
        <v>0</v>
      </c>
      <c r="I52" s="8">
        <v>14000000</v>
      </c>
      <c r="J52" s="8">
        <v>14000000</v>
      </c>
      <c r="K52" s="8">
        <v>0</v>
      </c>
      <c r="L52" s="8">
        <v>0</v>
      </c>
      <c r="M52" s="8" t="s">
        <v>107788</v>
      </c>
      <c r="N52" s="8" t="s">
        <v>15</v>
      </c>
      <c r="O52" s="8" t="s">
        <v>107816</v>
      </c>
      <c r="P52" s="8">
        <v>3814000</v>
      </c>
      <c r="Q52" s="10" t="s">
        <v>107817</v>
      </c>
    </row>
    <row r="53" spans="1:17" x14ac:dyDescent="0.2">
      <c r="A53" s="8">
        <v>86101800</v>
      </c>
      <c r="B53" s="8" t="s">
        <v>107796</v>
      </c>
      <c r="C53" s="4">
        <v>2</v>
      </c>
      <c r="D53" s="8">
        <v>2</v>
      </c>
      <c r="E53" s="8">
        <v>10</v>
      </c>
      <c r="F53" s="8">
        <v>1</v>
      </c>
      <c r="G53" s="8" t="s">
        <v>133</v>
      </c>
      <c r="H53" s="8">
        <v>0</v>
      </c>
      <c r="I53" s="8">
        <v>14000000</v>
      </c>
      <c r="J53" s="8">
        <v>14000000</v>
      </c>
      <c r="K53" s="8">
        <v>0</v>
      </c>
      <c r="L53" s="8">
        <v>0</v>
      </c>
      <c r="M53" s="8" t="s">
        <v>107788</v>
      </c>
      <c r="N53" s="8" t="s">
        <v>15</v>
      </c>
      <c r="O53" s="8" t="s">
        <v>107816</v>
      </c>
      <c r="P53" s="8">
        <v>3814000</v>
      </c>
      <c r="Q53" s="10" t="s">
        <v>107817</v>
      </c>
    </row>
    <row r="54" spans="1:17" x14ac:dyDescent="0.2">
      <c r="A54" s="8">
        <v>86101800</v>
      </c>
      <c r="B54" s="8" t="s">
        <v>107796</v>
      </c>
      <c r="C54" s="4">
        <v>2</v>
      </c>
      <c r="D54" s="8">
        <v>2</v>
      </c>
      <c r="E54" s="8">
        <v>10</v>
      </c>
      <c r="F54" s="8">
        <v>1</v>
      </c>
      <c r="G54" s="8" t="s">
        <v>133</v>
      </c>
      <c r="H54" s="8">
        <v>0</v>
      </c>
      <c r="I54" s="8">
        <v>14000000</v>
      </c>
      <c r="J54" s="8">
        <v>14000000</v>
      </c>
      <c r="K54" s="8">
        <v>0</v>
      </c>
      <c r="L54" s="8">
        <v>0</v>
      </c>
      <c r="M54" s="8" t="s">
        <v>107788</v>
      </c>
      <c r="N54" s="8" t="s">
        <v>15</v>
      </c>
      <c r="O54" s="8" t="s">
        <v>107816</v>
      </c>
      <c r="P54" s="8">
        <v>3814000</v>
      </c>
      <c r="Q54" s="10" t="s">
        <v>107817</v>
      </c>
    </row>
    <row r="55" spans="1:17" x14ac:dyDescent="0.2">
      <c r="A55" s="8">
        <v>86101800</v>
      </c>
      <c r="B55" s="8" t="s">
        <v>107796</v>
      </c>
      <c r="C55" s="4">
        <v>2</v>
      </c>
      <c r="D55" s="8">
        <v>2</v>
      </c>
      <c r="E55" s="8">
        <v>10</v>
      </c>
      <c r="F55" s="8">
        <v>1</v>
      </c>
      <c r="G55" s="8" t="s">
        <v>133</v>
      </c>
      <c r="H55" s="8">
        <v>0</v>
      </c>
      <c r="I55" s="8">
        <v>14000000</v>
      </c>
      <c r="J55" s="8">
        <v>14000000</v>
      </c>
      <c r="K55" s="8">
        <v>0</v>
      </c>
      <c r="L55" s="8">
        <v>0</v>
      </c>
      <c r="M55" s="8" t="s">
        <v>107788</v>
      </c>
      <c r="N55" s="8" t="s">
        <v>15</v>
      </c>
      <c r="O55" s="8" t="s">
        <v>107816</v>
      </c>
      <c r="P55" s="8">
        <v>3814000</v>
      </c>
      <c r="Q55" s="10" t="s">
        <v>107817</v>
      </c>
    </row>
    <row r="56" spans="1:17" x14ac:dyDescent="0.2">
      <c r="A56" s="8">
        <v>86101800</v>
      </c>
      <c r="B56" s="8" t="s">
        <v>107796</v>
      </c>
      <c r="C56" s="4">
        <v>2</v>
      </c>
      <c r="D56" s="8">
        <v>2</v>
      </c>
      <c r="E56" s="8">
        <v>10</v>
      </c>
      <c r="F56" s="8">
        <v>1</v>
      </c>
      <c r="G56" s="8" t="s">
        <v>133</v>
      </c>
      <c r="H56" s="8">
        <v>0</v>
      </c>
      <c r="I56" s="8">
        <v>14000000</v>
      </c>
      <c r="J56" s="8">
        <v>14000000</v>
      </c>
      <c r="K56" s="8">
        <v>0</v>
      </c>
      <c r="L56" s="8">
        <v>0</v>
      </c>
      <c r="M56" s="8" t="s">
        <v>107788</v>
      </c>
      <c r="N56" s="8" t="s">
        <v>15</v>
      </c>
      <c r="O56" s="8" t="s">
        <v>107816</v>
      </c>
      <c r="P56" s="8">
        <v>3814000</v>
      </c>
      <c r="Q56" s="10" t="s">
        <v>107817</v>
      </c>
    </row>
    <row r="57" spans="1:17" x14ac:dyDescent="0.2">
      <c r="A57" s="8">
        <v>86101800</v>
      </c>
      <c r="B57" s="8" t="s">
        <v>107796</v>
      </c>
      <c r="C57" s="4">
        <v>2</v>
      </c>
      <c r="D57" s="8">
        <v>2</v>
      </c>
      <c r="E57" s="8">
        <v>10</v>
      </c>
      <c r="F57" s="8">
        <v>1</v>
      </c>
      <c r="G57" s="8" t="s">
        <v>133</v>
      </c>
      <c r="H57" s="8">
        <v>0</v>
      </c>
      <c r="I57" s="8">
        <v>14000000</v>
      </c>
      <c r="J57" s="8">
        <v>14000000</v>
      </c>
      <c r="K57" s="8">
        <v>0</v>
      </c>
      <c r="L57" s="8">
        <v>0</v>
      </c>
      <c r="M57" s="8" t="s">
        <v>107788</v>
      </c>
      <c r="N57" s="8" t="s">
        <v>15</v>
      </c>
      <c r="O57" s="8" t="s">
        <v>107816</v>
      </c>
      <c r="P57" s="8">
        <v>3814000</v>
      </c>
      <c r="Q57" s="10" t="s">
        <v>107817</v>
      </c>
    </row>
    <row r="58" spans="1:17" x14ac:dyDescent="0.2">
      <c r="A58" s="8">
        <v>86101800</v>
      </c>
      <c r="B58" s="8" t="s">
        <v>107796</v>
      </c>
      <c r="C58" s="4">
        <v>2</v>
      </c>
      <c r="D58" s="8">
        <v>2</v>
      </c>
      <c r="E58" s="8">
        <v>10</v>
      </c>
      <c r="F58" s="8">
        <v>1</v>
      </c>
      <c r="G58" s="8" t="s">
        <v>133</v>
      </c>
      <c r="H58" s="8">
        <v>0</v>
      </c>
      <c r="I58" s="8">
        <v>14000000</v>
      </c>
      <c r="J58" s="8">
        <v>14000000</v>
      </c>
      <c r="K58" s="8">
        <v>0</v>
      </c>
      <c r="L58" s="8">
        <v>0</v>
      </c>
      <c r="M58" s="8" t="s">
        <v>107788</v>
      </c>
      <c r="N58" s="8" t="s">
        <v>15</v>
      </c>
      <c r="O58" s="8" t="s">
        <v>107816</v>
      </c>
      <c r="P58" s="8">
        <v>3814000</v>
      </c>
      <c r="Q58" s="10" t="s">
        <v>107817</v>
      </c>
    </row>
    <row r="59" spans="1:17" x14ac:dyDescent="0.2">
      <c r="A59" s="8">
        <v>86101800</v>
      </c>
      <c r="B59" s="8" t="s">
        <v>107796</v>
      </c>
      <c r="C59" s="4">
        <v>2</v>
      </c>
      <c r="D59" s="8">
        <v>2</v>
      </c>
      <c r="E59" s="8">
        <v>10</v>
      </c>
      <c r="F59" s="8">
        <v>1</v>
      </c>
      <c r="G59" s="8" t="s">
        <v>133</v>
      </c>
      <c r="H59" s="8">
        <v>0</v>
      </c>
      <c r="I59" s="8">
        <v>14000000</v>
      </c>
      <c r="J59" s="8">
        <v>14000000</v>
      </c>
      <c r="K59" s="8">
        <v>0</v>
      </c>
      <c r="L59" s="8">
        <v>0</v>
      </c>
      <c r="M59" s="8" t="s">
        <v>107788</v>
      </c>
      <c r="N59" s="8" t="s">
        <v>15</v>
      </c>
      <c r="O59" s="8" t="s">
        <v>107816</v>
      </c>
      <c r="P59" s="8">
        <v>3814000</v>
      </c>
      <c r="Q59" s="10" t="s">
        <v>107817</v>
      </c>
    </row>
    <row r="60" spans="1:17" x14ac:dyDescent="0.2">
      <c r="A60" s="8">
        <v>86101800</v>
      </c>
      <c r="B60" s="8" t="s">
        <v>107796</v>
      </c>
      <c r="C60" s="4">
        <v>2</v>
      </c>
      <c r="D60" s="8">
        <v>2</v>
      </c>
      <c r="E60" s="8">
        <v>10</v>
      </c>
      <c r="F60" s="8">
        <v>1</v>
      </c>
      <c r="G60" s="8" t="s">
        <v>133</v>
      </c>
      <c r="H60" s="8">
        <v>0</v>
      </c>
      <c r="I60" s="8">
        <v>14000000</v>
      </c>
      <c r="J60" s="8">
        <v>14000000</v>
      </c>
      <c r="K60" s="8">
        <v>0</v>
      </c>
      <c r="L60" s="8">
        <v>0</v>
      </c>
      <c r="M60" s="8" t="s">
        <v>107788</v>
      </c>
      <c r="N60" s="8" t="s">
        <v>15</v>
      </c>
      <c r="O60" s="8" t="s">
        <v>107816</v>
      </c>
      <c r="P60" s="8">
        <v>3814000</v>
      </c>
      <c r="Q60" s="10" t="s">
        <v>107817</v>
      </c>
    </row>
    <row r="61" spans="1:17" x14ac:dyDescent="0.2">
      <c r="A61" s="8">
        <v>86101800</v>
      </c>
      <c r="B61" s="8" t="s">
        <v>107796</v>
      </c>
      <c r="C61" s="4">
        <v>2</v>
      </c>
      <c r="D61" s="8">
        <v>2</v>
      </c>
      <c r="E61" s="8">
        <v>10</v>
      </c>
      <c r="F61" s="8">
        <v>1</v>
      </c>
      <c r="G61" s="8" t="s">
        <v>133</v>
      </c>
      <c r="H61" s="8">
        <v>0</v>
      </c>
      <c r="I61" s="8">
        <v>14000000</v>
      </c>
      <c r="J61" s="8">
        <v>14000000</v>
      </c>
      <c r="K61" s="8">
        <v>0</v>
      </c>
      <c r="L61" s="8">
        <v>0</v>
      </c>
      <c r="M61" s="8" t="s">
        <v>107788</v>
      </c>
      <c r="N61" s="8" t="s">
        <v>15</v>
      </c>
      <c r="O61" s="8" t="s">
        <v>107816</v>
      </c>
      <c r="P61" s="8">
        <v>3814000</v>
      </c>
      <c r="Q61" s="10" t="s">
        <v>107817</v>
      </c>
    </row>
    <row r="62" spans="1:17" x14ac:dyDescent="0.2">
      <c r="A62" s="8">
        <v>86101800</v>
      </c>
      <c r="B62" s="8" t="s">
        <v>107796</v>
      </c>
      <c r="C62" s="4">
        <v>2</v>
      </c>
      <c r="D62" s="8">
        <v>2</v>
      </c>
      <c r="E62" s="8">
        <v>10</v>
      </c>
      <c r="F62" s="8">
        <v>1</v>
      </c>
      <c r="G62" s="8" t="s">
        <v>133</v>
      </c>
      <c r="H62" s="8">
        <v>0</v>
      </c>
      <c r="I62" s="8">
        <v>14000000</v>
      </c>
      <c r="J62" s="8">
        <v>14000000</v>
      </c>
      <c r="K62" s="8">
        <v>0</v>
      </c>
      <c r="L62" s="8">
        <v>0</v>
      </c>
      <c r="M62" s="8" t="s">
        <v>107788</v>
      </c>
      <c r="N62" s="8" t="s">
        <v>15</v>
      </c>
      <c r="O62" s="8" t="s">
        <v>107816</v>
      </c>
      <c r="P62" s="8">
        <v>3814000</v>
      </c>
      <c r="Q62" s="10" t="s">
        <v>107817</v>
      </c>
    </row>
    <row r="63" spans="1:17" x14ac:dyDescent="0.2">
      <c r="A63" s="8">
        <v>86101800</v>
      </c>
      <c r="B63" s="8" t="s">
        <v>107796</v>
      </c>
      <c r="C63" s="4">
        <v>2</v>
      </c>
      <c r="D63" s="8">
        <v>2</v>
      </c>
      <c r="E63" s="8">
        <v>10</v>
      </c>
      <c r="F63" s="8">
        <v>1</v>
      </c>
      <c r="G63" s="8" t="s">
        <v>133</v>
      </c>
      <c r="H63" s="8">
        <v>0</v>
      </c>
      <c r="I63" s="8">
        <v>14000000</v>
      </c>
      <c r="J63" s="8">
        <v>14000000</v>
      </c>
      <c r="K63" s="8">
        <v>0</v>
      </c>
      <c r="L63" s="8">
        <v>0</v>
      </c>
      <c r="M63" s="8" t="s">
        <v>107788</v>
      </c>
      <c r="N63" s="8" t="s">
        <v>15</v>
      </c>
      <c r="O63" s="8" t="s">
        <v>107816</v>
      </c>
      <c r="P63" s="8">
        <v>3814000</v>
      </c>
      <c r="Q63" s="10" t="s">
        <v>107817</v>
      </c>
    </row>
    <row r="64" spans="1:17" x14ac:dyDescent="0.2">
      <c r="A64" s="8">
        <v>86101800</v>
      </c>
      <c r="B64" s="8" t="s">
        <v>107796</v>
      </c>
      <c r="C64" s="4">
        <v>2</v>
      </c>
      <c r="D64" s="8">
        <v>2</v>
      </c>
      <c r="E64" s="8">
        <v>10</v>
      </c>
      <c r="F64" s="8">
        <v>1</v>
      </c>
      <c r="G64" s="8" t="s">
        <v>133</v>
      </c>
      <c r="H64" s="8">
        <v>0</v>
      </c>
      <c r="I64" s="8">
        <v>14000000</v>
      </c>
      <c r="J64" s="8">
        <v>14000000</v>
      </c>
      <c r="K64" s="8">
        <v>0</v>
      </c>
      <c r="L64" s="8">
        <v>0</v>
      </c>
      <c r="M64" s="8" t="s">
        <v>107788</v>
      </c>
      <c r="N64" s="8" t="s">
        <v>15</v>
      </c>
      <c r="O64" s="8" t="s">
        <v>107816</v>
      </c>
      <c r="P64" s="8">
        <v>3814000</v>
      </c>
      <c r="Q64" s="10" t="s">
        <v>107817</v>
      </c>
    </row>
    <row r="65" spans="1:17" x14ac:dyDescent="0.2">
      <c r="A65" s="8">
        <v>86101800</v>
      </c>
      <c r="B65" s="8" t="s">
        <v>107796</v>
      </c>
      <c r="C65" s="4">
        <v>2</v>
      </c>
      <c r="D65" s="8">
        <v>2</v>
      </c>
      <c r="E65" s="8">
        <v>10</v>
      </c>
      <c r="F65" s="8">
        <v>1</v>
      </c>
      <c r="G65" s="8" t="s">
        <v>133</v>
      </c>
      <c r="H65" s="8">
        <v>0</v>
      </c>
      <c r="I65" s="8">
        <v>14000000</v>
      </c>
      <c r="J65" s="8">
        <v>14000000</v>
      </c>
      <c r="K65" s="8">
        <v>0</v>
      </c>
      <c r="L65" s="8">
        <v>0</v>
      </c>
      <c r="M65" s="8" t="s">
        <v>107788</v>
      </c>
      <c r="N65" s="8" t="s">
        <v>15</v>
      </c>
      <c r="O65" s="8" t="s">
        <v>107816</v>
      </c>
      <c r="P65" s="8">
        <v>3814000</v>
      </c>
      <c r="Q65" s="10" t="s">
        <v>107817</v>
      </c>
    </row>
    <row r="66" spans="1:17" x14ac:dyDescent="0.2">
      <c r="A66" s="8">
        <v>86101800</v>
      </c>
      <c r="B66" s="8" t="s">
        <v>107796</v>
      </c>
      <c r="C66" s="4">
        <v>2</v>
      </c>
      <c r="D66" s="8">
        <v>2</v>
      </c>
      <c r="E66" s="8">
        <v>10</v>
      </c>
      <c r="F66" s="8">
        <v>1</v>
      </c>
      <c r="G66" s="8" t="s">
        <v>133</v>
      </c>
      <c r="H66" s="8">
        <v>0</v>
      </c>
      <c r="I66" s="8">
        <v>14000000</v>
      </c>
      <c r="J66" s="8">
        <v>14000000</v>
      </c>
      <c r="K66" s="8">
        <v>0</v>
      </c>
      <c r="L66" s="8">
        <v>0</v>
      </c>
      <c r="M66" s="8" t="s">
        <v>107788</v>
      </c>
      <c r="N66" s="8" t="s">
        <v>15</v>
      </c>
      <c r="O66" s="8" t="s">
        <v>107816</v>
      </c>
      <c r="P66" s="8">
        <v>3814000</v>
      </c>
      <c r="Q66" s="10" t="s">
        <v>107817</v>
      </c>
    </row>
    <row r="67" spans="1:17" x14ac:dyDescent="0.2">
      <c r="A67" s="8">
        <v>86101800</v>
      </c>
      <c r="B67" s="8" t="s">
        <v>107796</v>
      </c>
      <c r="C67" s="4">
        <v>2</v>
      </c>
      <c r="D67" s="8">
        <v>2</v>
      </c>
      <c r="E67" s="8">
        <v>10</v>
      </c>
      <c r="F67" s="8">
        <v>1</v>
      </c>
      <c r="G67" s="8" t="s">
        <v>133</v>
      </c>
      <c r="H67" s="8">
        <v>0</v>
      </c>
      <c r="I67" s="8">
        <v>14000000</v>
      </c>
      <c r="J67" s="8">
        <v>14000000</v>
      </c>
      <c r="K67" s="8">
        <v>0</v>
      </c>
      <c r="L67" s="8">
        <v>0</v>
      </c>
      <c r="M67" s="8" t="s">
        <v>107788</v>
      </c>
      <c r="N67" s="8" t="s">
        <v>15</v>
      </c>
      <c r="O67" s="8" t="s">
        <v>107816</v>
      </c>
      <c r="P67" s="8">
        <v>3814000</v>
      </c>
      <c r="Q67" s="10" t="s">
        <v>107817</v>
      </c>
    </row>
    <row r="68" spans="1:17" x14ac:dyDescent="0.2">
      <c r="A68" s="8">
        <v>86101800</v>
      </c>
      <c r="B68" s="8" t="s">
        <v>107796</v>
      </c>
      <c r="C68" s="4">
        <v>2</v>
      </c>
      <c r="D68" s="8">
        <v>2</v>
      </c>
      <c r="E68" s="8">
        <v>10</v>
      </c>
      <c r="F68" s="8">
        <v>1</v>
      </c>
      <c r="G68" s="8" t="s">
        <v>133</v>
      </c>
      <c r="H68" s="8">
        <v>0</v>
      </c>
      <c r="I68" s="8">
        <v>14000000</v>
      </c>
      <c r="J68" s="8">
        <v>14000000</v>
      </c>
      <c r="K68" s="8">
        <v>0</v>
      </c>
      <c r="L68" s="8">
        <v>0</v>
      </c>
      <c r="M68" s="8" t="s">
        <v>107788</v>
      </c>
      <c r="N68" s="8" t="s">
        <v>15</v>
      </c>
      <c r="O68" s="8" t="s">
        <v>107816</v>
      </c>
      <c r="P68" s="8">
        <v>3814000</v>
      </c>
      <c r="Q68" s="10" t="s">
        <v>107817</v>
      </c>
    </row>
    <row r="69" spans="1:17" x14ac:dyDescent="0.2">
      <c r="A69" s="8">
        <v>86101700</v>
      </c>
      <c r="B69" s="8" t="s">
        <v>107797</v>
      </c>
      <c r="C69" s="4">
        <v>2</v>
      </c>
      <c r="D69" s="8">
        <v>2</v>
      </c>
      <c r="E69" s="8">
        <v>12</v>
      </c>
      <c r="F69" s="8">
        <v>1</v>
      </c>
      <c r="G69" s="8" t="s">
        <v>133</v>
      </c>
      <c r="H69" s="8">
        <v>0</v>
      </c>
      <c r="I69" s="8">
        <v>25000000</v>
      </c>
      <c r="J69" s="8">
        <v>25000000</v>
      </c>
      <c r="K69" s="8">
        <v>0</v>
      </c>
      <c r="L69" s="8">
        <v>0</v>
      </c>
      <c r="M69" s="8" t="s">
        <v>107788</v>
      </c>
      <c r="N69" s="8" t="s">
        <v>15</v>
      </c>
      <c r="O69" s="8" t="s">
        <v>107816</v>
      </c>
      <c r="P69" s="8">
        <v>3814000</v>
      </c>
      <c r="Q69" s="10" t="s">
        <v>107817</v>
      </c>
    </row>
    <row r="70" spans="1:17" x14ac:dyDescent="0.2">
      <c r="A70" s="8">
        <v>86101700</v>
      </c>
      <c r="B70" s="8" t="s">
        <v>107797</v>
      </c>
      <c r="C70" s="4">
        <v>2</v>
      </c>
      <c r="D70" s="8">
        <v>2</v>
      </c>
      <c r="E70" s="8">
        <v>12</v>
      </c>
      <c r="F70" s="8">
        <v>1</v>
      </c>
      <c r="G70" s="8" t="s">
        <v>133</v>
      </c>
      <c r="H70" s="8">
        <v>0</v>
      </c>
      <c r="I70" s="8">
        <v>25000000</v>
      </c>
      <c r="J70" s="8">
        <v>25000000</v>
      </c>
      <c r="K70" s="8">
        <v>0</v>
      </c>
      <c r="L70" s="8">
        <v>0</v>
      </c>
      <c r="M70" s="8" t="s">
        <v>107788</v>
      </c>
      <c r="N70" s="8" t="s">
        <v>15</v>
      </c>
      <c r="O70" s="8" t="s">
        <v>107816</v>
      </c>
      <c r="P70" s="8">
        <v>3814000</v>
      </c>
      <c r="Q70" s="10" t="s">
        <v>107817</v>
      </c>
    </row>
    <row r="71" spans="1:17" x14ac:dyDescent="0.2">
      <c r="A71" s="8">
        <v>90111600</v>
      </c>
      <c r="B71" s="8" t="s">
        <v>107798</v>
      </c>
      <c r="C71" s="4">
        <v>2</v>
      </c>
      <c r="D71" s="8">
        <v>2</v>
      </c>
      <c r="E71" s="8">
        <v>7</v>
      </c>
      <c r="F71" s="8">
        <v>1</v>
      </c>
      <c r="G71" s="8" t="s">
        <v>51</v>
      </c>
      <c r="H71" s="8">
        <v>0</v>
      </c>
      <c r="I71" s="8">
        <v>90000000</v>
      </c>
      <c r="J71" s="8">
        <v>90000000</v>
      </c>
      <c r="K71" s="8">
        <v>0</v>
      </c>
      <c r="L71" s="8">
        <v>0</v>
      </c>
      <c r="M71" s="8" t="s">
        <v>107788</v>
      </c>
      <c r="N71" s="8" t="s">
        <v>15</v>
      </c>
      <c r="O71" s="8" t="s">
        <v>107816</v>
      </c>
      <c r="P71" s="8">
        <v>3814000</v>
      </c>
      <c r="Q71" s="10" t="s">
        <v>107817</v>
      </c>
    </row>
    <row r="72" spans="1:17" x14ac:dyDescent="0.2">
      <c r="A72" s="8">
        <v>80101500</v>
      </c>
      <c r="B72" s="8" t="s">
        <v>107799</v>
      </c>
      <c r="C72" s="4">
        <v>1</v>
      </c>
      <c r="D72" s="8">
        <v>1</v>
      </c>
      <c r="E72" s="8">
        <v>12</v>
      </c>
      <c r="F72" s="8">
        <v>1</v>
      </c>
      <c r="G72" s="8" t="s">
        <v>133</v>
      </c>
      <c r="H72" s="8">
        <v>0</v>
      </c>
      <c r="I72" s="8">
        <v>86400000</v>
      </c>
      <c r="J72" s="8">
        <v>86400000</v>
      </c>
      <c r="K72" s="8">
        <v>0</v>
      </c>
      <c r="L72" s="8">
        <v>0</v>
      </c>
      <c r="M72" s="8" t="s">
        <v>107788</v>
      </c>
      <c r="N72" s="8" t="s">
        <v>15</v>
      </c>
      <c r="O72" s="8" t="s">
        <v>107816</v>
      </c>
      <c r="P72" s="8">
        <v>3814000</v>
      </c>
      <c r="Q72" s="10" t="s">
        <v>107817</v>
      </c>
    </row>
    <row r="73" spans="1:17" x14ac:dyDescent="0.2">
      <c r="A73" s="8">
        <v>80101500</v>
      </c>
      <c r="B73" s="8" t="s">
        <v>107800</v>
      </c>
      <c r="C73" s="4">
        <v>1</v>
      </c>
      <c r="D73" s="8">
        <v>1</v>
      </c>
      <c r="E73" s="8">
        <v>3</v>
      </c>
      <c r="F73" s="8">
        <v>1</v>
      </c>
      <c r="G73" s="8" t="s">
        <v>133</v>
      </c>
      <c r="H73" s="8">
        <v>0</v>
      </c>
      <c r="I73" s="8">
        <v>20000000</v>
      </c>
      <c r="J73" s="8">
        <v>20000000</v>
      </c>
      <c r="K73" s="8">
        <v>0</v>
      </c>
      <c r="L73" s="8">
        <v>0</v>
      </c>
      <c r="M73" s="8" t="s">
        <v>107788</v>
      </c>
      <c r="N73" s="8" t="s">
        <v>15</v>
      </c>
      <c r="O73" s="8" t="s">
        <v>107816</v>
      </c>
      <c r="P73" s="8">
        <v>3814000</v>
      </c>
      <c r="Q73" s="10" t="s">
        <v>107817</v>
      </c>
    </row>
    <row r="74" spans="1:17" x14ac:dyDescent="0.2">
      <c r="A74" s="8">
        <v>82121500</v>
      </c>
      <c r="B74" s="8" t="s">
        <v>107801</v>
      </c>
      <c r="C74" s="4">
        <v>3</v>
      </c>
      <c r="D74" s="8">
        <v>3</v>
      </c>
      <c r="E74" s="8">
        <v>4</v>
      </c>
      <c r="F74" s="8">
        <v>1</v>
      </c>
      <c r="G74" s="8" t="s">
        <v>51</v>
      </c>
      <c r="H74" s="8">
        <v>0</v>
      </c>
      <c r="I74" s="8">
        <v>70000000</v>
      </c>
      <c r="J74" s="8">
        <v>70000000</v>
      </c>
      <c r="K74" s="8">
        <v>0</v>
      </c>
      <c r="L74" s="8">
        <v>0</v>
      </c>
      <c r="M74" s="8" t="s">
        <v>107788</v>
      </c>
      <c r="N74" s="8" t="s">
        <v>15</v>
      </c>
      <c r="O74" s="8" t="s">
        <v>107816</v>
      </c>
      <c r="P74" s="8">
        <v>3814000</v>
      </c>
      <c r="Q74" s="10" t="s">
        <v>107817</v>
      </c>
    </row>
    <row r="75" spans="1:17" x14ac:dyDescent="0.2">
      <c r="A75" s="8">
        <v>82121500</v>
      </c>
      <c r="B75" s="8" t="s">
        <v>107802</v>
      </c>
      <c r="C75" s="4">
        <v>1</v>
      </c>
      <c r="D75" s="8">
        <v>1</v>
      </c>
      <c r="E75" s="8">
        <v>6</v>
      </c>
      <c r="F75" s="8">
        <v>1</v>
      </c>
      <c r="G75" s="8" t="s">
        <v>51</v>
      </c>
      <c r="H75" s="8">
        <v>0</v>
      </c>
      <c r="I75" s="8">
        <v>75000000</v>
      </c>
      <c r="J75" s="8">
        <v>75000000</v>
      </c>
      <c r="K75" s="8">
        <v>0</v>
      </c>
      <c r="L75" s="8">
        <v>0</v>
      </c>
      <c r="M75" s="8" t="s">
        <v>107788</v>
      </c>
      <c r="N75" s="8" t="s">
        <v>15</v>
      </c>
      <c r="O75" s="8" t="s">
        <v>107816</v>
      </c>
      <c r="P75" s="8">
        <v>3814000</v>
      </c>
      <c r="Q75" s="10" t="s">
        <v>107817</v>
      </c>
    </row>
    <row r="76" spans="1:17" x14ac:dyDescent="0.2">
      <c r="A76" s="8">
        <v>80111600</v>
      </c>
      <c r="B76" s="8" t="s">
        <v>107803</v>
      </c>
      <c r="C76" s="4">
        <v>9</v>
      </c>
      <c r="D76" s="8">
        <v>9</v>
      </c>
      <c r="E76" s="8">
        <v>6</v>
      </c>
      <c r="F76" s="8">
        <v>1</v>
      </c>
      <c r="G76" s="8" t="s">
        <v>133</v>
      </c>
      <c r="H76" s="8">
        <v>0</v>
      </c>
      <c r="I76" s="8">
        <v>20000000</v>
      </c>
      <c r="J76" s="8">
        <v>20000000</v>
      </c>
      <c r="K76" s="8">
        <v>0</v>
      </c>
      <c r="L76" s="8">
        <v>0</v>
      </c>
      <c r="M76" s="8" t="s">
        <v>107788</v>
      </c>
      <c r="N76" s="8" t="s">
        <v>15</v>
      </c>
      <c r="O76" s="8" t="s">
        <v>107816</v>
      </c>
      <c r="P76" s="8">
        <v>3814000</v>
      </c>
      <c r="Q76" s="10" t="s">
        <v>107817</v>
      </c>
    </row>
    <row r="77" spans="1:17" x14ac:dyDescent="0.2">
      <c r="A77" s="8">
        <v>80111600</v>
      </c>
      <c r="B77" s="8" t="s">
        <v>107804</v>
      </c>
      <c r="C77" s="4">
        <v>7</v>
      </c>
      <c r="D77" s="8">
        <v>7</v>
      </c>
      <c r="E77" s="8">
        <v>6</v>
      </c>
      <c r="F77" s="8">
        <v>1</v>
      </c>
      <c r="G77" s="8" t="s">
        <v>133</v>
      </c>
      <c r="H77" s="8">
        <v>0</v>
      </c>
      <c r="I77" s="8">
        <v>20000000</v>
      </c>
      <c r="J77" s="8">
        <v>20000000</v>
      </c>
      <c r="K77" s="8">
        <v>0</v>
      </c>
      <c r="L77" s="8">
        <v>0</v>
      </c>
      <c r="M77" s="8" t="s">
        <v>107788</v>
      </c>
      <c r="N77" s="8" t="s">
        <v>15</v>
      </c>
      <c r="O77" s="8" t="s">
        <v>107816</v>
      </c>
      <c r="P77" s="8">
        <v>3814000</v>
      </c>
      <c r="Q77" s="10" t="s">
        <v>107817</v>
      </c>
    </row>
    <row r="78" spans="1:17" x14ac:dyDescent="0.2">
      <c r="A78" s="8">
        <v>82101500</v>
      </c>
      <c r="B78" s="8" t="s">
        <v>107805</v>
      </c>
      <c r="C78" s="4">
        <v>7</v>
      </c>
      <c r="D78" s="8">
        <v>7</v>
      </c>
      <c r="E78" s="8">
        <v>4</v>
      </c>
      <c r="F78" s="8">
        <v>1</v>
      </c>
      <c r="G78" s="8" t="s">
        <v>51</v>
      </c>
      <c r="H78" s="8">
        <v>0</v>
      </c>
      <c r="I78" s="8">
        <v>80000000</v>
      </c>
      <c r="J78" s="8">
        <v>80000000</v>
      </c>
      <c r="K78" s="8">
        <v>0</v>
      </c>
      <c r="L78" s="8">
        <v>0</v>
      </c>
      <c r="M78" s="8" t="s">
        <v>107788</v>
      </c>
      <c r="N78" s="8" t="s">
        <v>15</v>
      </c>
      <c r="O78" s="8" t="s">
        <v>107816</v>
      </c>
      <c r="P78" s="8">
        <v>3814000</v>
      </c>
      <c r="Q78" s="10" t="s">
        <v>107817</v>
      </c>
    </row>
    <row r="79" spans="1:17" x14ac:dyDescent="0.2">
      <c r="A79" s="8">
        <v>46171500</v>
      </c>
      <c r="B79" s="8" t="s">
        <v>107806</v>
      </c>
      <c r="C79" s="4">
        <v>6</v>
      </c>
      <c r="D79" s="8">
        <v>6</v>
      </c>
      <c r="E79" s="8">
        <v>3</v>
      </c>
      <c r="F79" s="8">
        <v>1</v>
      </c>
      <c r="G79" s="8" t="s">
        <v>72</v>
      </c>
      <c r="H79" s="8">
        <v>0</v>
      </c>
      <c r="I79" s="8">
        <v>2700000</v>
      </c>
      <c r="J79" s="8">
        <v>2700000</v>
      </c>
      <c r="K79" s="8">
        <v>0</v>
      </c>
      <c r="L79" s="8">
        <v>0</v>
      </c>
      <c r="M79" s="8" t="s">
        <v>107789</v>
      </c>
      <c r="N79" s="8" t="s">
        <v>15</v>
      </c>
      <c r="O79" s="8" t="s">
        <v>107816</v>
      </c>
      <c r="P79" s="8">
        <v>3814000</v>
      </c>
      <c r="Q79" s="10" t="s">
        <v>107817</v>
      </c>
    </row>
    <row r="80" spans="1:17" x14ac:dyDescent="0.2">
      <c r="A80" s="8">
        <v>80101500</v>
      </c>
      <c r="B80" s="8" t="s">
        <v>107807</v>
      </c>
      <c r="C80" s="4">
        <v>6</v>
      </c>
      <c r="D80" s="8">
        <v>6</v>
      </c>
      <c r="E80" s="8">
        <v>12</v>
      </c>
      <c r="F80" s="8">
        <v>1</v>
      </c>
      <c r="G80" s="8" t="s">
        <v>133</v>
      </c>
      <c r="H80" s="8">
        <v>0</v>
      </c>
      <c r="I80" s="8">
        <v>134400000</v>
      </c>
      <c r="J80" s="8">
        <v>134400000</v>
      </c>
      <c r="K80" s="8">
        <v>0</v>
      </c>
      <c r="L80" s="8">
        <v>0</v>
      </c>
      <c r="M80" s="8" t="s">
        <v>107788</v>
      </c>
      <c r="N80" s="8" t="s">
        <v>15</v>
      </c>
      <c r="O80" s="8" t="s">
        <v>107816</v>
      </c>
      <c r="P80" s="8">
        <v>3814000</v>
      </c>
      <c r="Q80" s="10" t="s">
        <v>107817</v>
      </c>
    </row>
    <row r="81" spans="1:17" x14ac:dyDescent="0.2">
      <c r="A81" s="8">
        <v>81111900</v>
      </c>
      <c r="B81" s="8" t="s">
        <v>107808</v>
      </c>
      <c r="C81" s="4">
        <v>3</v>
      </c>
      <c r="D81" s="8">
        <v>3</v>
      </c>
      <c r="E81" s="8">
        <v>8</v>
      </c>
      <c r="F81" s="8">
        <v>1</v>
      </c>
      <c r="G81" s="8" t="s">
        <v>72</v>
      </c>
      <c r="H81" s="8">
        <v>0</v>
      </c>
      <c r="I81" s="8">
        <v>45000000</v>
      </c>
      <c r="J81" s="8">
        <v>45000000</v>
      </c>
      <c r="K81" s="8">
        <v>0</v>
      </c>
      <c r="L81" s="8">
        <v>0</v>
      </c>
      <c r="M81" s="8" t="s">
        <v>107789</v>
      </c>
      <c r="N81" s="8" t="s">
        <v>15</v>
      </c>
      <c r="O81" s="8" t="s">
        <v>107816</v>
      </c>
      <c r="P81" s="8">
        <v>3814000</v>
      </c>
      <c r="Q81" s="10" t="s">
        <v>107817</v>
      </c>
    </row>
    <row r="82" spans="1:17" x14ac:dyDescent="0.2">
      <c r="A82" s="8">
        <v>55101500</v>
      </c>
      <c r="B82" s="8" t="s">
        <v>107809</v>
      </c>
      <c r="C82" s="4">
        <v>2</v>
      </c>
      <c r="D82" s="8">
        <v>2</v>
      </c>
      <c r="E82" s="8">
        <v>4</v>
      </c>
      <c r="F82" s="8">
        <v>1</v>
      </c>
      <c r="G82" s="8" t="s">
        <v>72</v>
      </c>
      <c r="H82" s="8">
        <v>0</v>
      </c>
      <c r="I82" s="8">
        <v>35000000</v>
      </c>
      <c r="J82" s="8">
        <v>35000000</v>
      </c>
      <c r="K82" s="8">
        <v>0</v>
      </c>
      <c r="L82" s="8">
        <v>0</v>
      </c>
      <c r="M82" s="8" t="s">
        <v>107789</v>
      </c>
      <c r="N82" s="8" t="s">
        <v>15</v>
      </c>
      <c r="O82" s="8" t="s">
        <v>107816</v>
      </c>
      <c r="P82" s="8">
        <v>3814000</v>
      </c>
      <c r="Q82" s="10" t="s">
        <v>107817</v>
      </c>
    </row>
    <row r="83" spans="1:17" x14ac:dyDescent="0.2">
      <c r="A83" s="8">
        <v>77101500</v>
      </c>
      <c r="B83" s="8" t="s">
        <v>107810</v>
      </c>
      <c r="C83" s="4">
        <v>1</v>
      </c>
      <c r="D83" s="8">
        <v>1</v>
      </c>
      <c r="E83" s="8">
        <v>5</v>
      </c>
      <c r="F83" s="8">
        <v>1</v>
      </c>
      <c r="G83" s="8" t="s">
        <v>72</v>
      </c>
      <c r="H83" s="8">
        <v>0</v>
      </c>
      <c r="I83" s="8">
        <v>8500000</v>
      </c>
      <c r="J83" s="8">
        <v>8500000</v>
      </c>
      <c r="K83" s="8">
        <v>0</v>
      </c>
      <c r="L83" s="8">
        <v>0</v>
      </c>
      <c r="M83" s="8" t="s">
        <v>107789</v>
      </c>
      <c r="N83" s="8" t="s">
        <v>15</v>
      </c>
      <c r="O83" s="8" t="s">
        <v>107816</v>
      </c>
      <c r="P83" s="8">
        <v>3814000</v>
      </c>
      <c r="Q83" s="10" t="s">
        <v>107817</v>
      </c>
    </row>
    <row r="84" spans="1:17" x14ac:dyDescent="0.2">
      <c r="A84" s="8">
        <v>82121900</v>
      </c>
      <c r="B84" s="8" t="s">
        <v>107811</v>
      </c>
      <c r="C84" s="4">
        <v>4</v>
      </c>
      <c r="D84" s="8">
        <v>4</v>
      </c>
      <c r="E84" s="8">
        <v>6</v>
      </c>
      <c r="F84" s="8">
        <v>1</v>
      </c>
      <c r="G84" s="8" t="s">
        <v>72</v>
      </c>
      <c r="H84" s="8">
        <v>0</v>
      </c>
      <c r="I84" s="8">
        <v>50000000</v>
      </c>
      <c r="J84" s="8">
        <v>50000000</v>
      </c>
      <c r="K84" s="8">
        <v>0</v>
      </c>
      <c r="L84" s="8">
        <v>0</v>
      </c>
      <c r="M84" s="8" t="s">
        <v>107789</v>
      </c>
      <c r="N84" s="8" t="s">
        <v>15</v>
      </c>
      <c r="O84" s="8" t="s">
        <v>107816</v>
      </c>
      <c r="P84" s="8">
        <v>3814000</v>
      </c>
      <c r="Q84" s="10" t="s">
        <v>107817</v>
      </c>
    </row>
    <row r="85" spans="1:17" x14ac:dyDescent="0.2">
      <c r="A85" s="8">
        <v>80111600</v>
      </c>
      <c r="B85" s="8" t="s">
        <v>107812</v>
      </c>
      <c r="C85" s="4">
        <v>3</v>
      </c>
      <c r="D85" s="8">
        <v>3</v>
      </c>
      <c r="E85" s="8">
        <v>8</v>
      </c>
      <c r="F85" s="8">
        <v>1</v>
      </c>
      <c r="G85" s="8" t="s">
        <v>133</v>
      </c>
      <c r="H85" s="8">
        <v>0</v>
      </c>
      <c r="I85" s="8">
        <v>38000000</v>
      </c>
      <c r="J85" s="8">
        <v>38000000</v>
      </c>
      <c r="K85" s="8">
        <v>0</v>
      </c>
      <c r="L85" s="8">
        <v>0</v>
      </c>
      <c r="M85" s="8" t="s">
        <v>107788</v>
      </c>
      <c r="N85" s="8" t="s">
        <v>15</v>
      </c>
      <c r="O85" s="8" t="s">
        <v>107816</v>
      </c>
      <c r="P85" s="8">
        <v>3814000</v>
      </c>
      <c r="Q85" s="10" t="s">
        <v>107817</v>
      </c>
    </row>
    <row r="86" spans="1:17" x14ac:dyDescent="0.2">
      <c r="A86" s="8">
        <v>86101800</v>
      </c>
      <c r="B86" s="8" t="s">
        <v>107813</v>
      </c>
      <c r="C86" s="4">
        <v>7</v>
      </c>
      <c r="D86" s="8">
        <v>7</v>
      </c>
      <c r="E86" s="8">
        <v>6</v>
      </c>
      <c r="F86" s="8">
        <v>1</v>
      </c>
      <c r="G86" s="8" t="s">
        <v>133</v>
      </c>
      <c r="H86" s="8">
        <v>0</v>
      </c>
      <c r="I86" s="8">
        <v>3900000</v>
      </c>
      <c r="J86" s="8">
        <v>3900000</v>
      </c>
      <c r="K86" s="8">
        <v>0</v>
      </c>
      <c r="L86" s="8">
        <v>0</v>
      </c>
      <c r="M86" s="8" t="s">
        <v>107788</v>
      </c>
      <c r="N86" s="8" t="s">
        <v>15</v>
      </c>
      <c r="O86" s="8" t="s">
        <v>107816</v>
      </c>
      <c r="P86" s="8">
        <v>3814000</v>
      </c>
      <c r="Q86" s="10" t="s">
        <v>107817</v>
      </c>
    </row>
    <row r="87" spans="1:17" x14ac:dyDescent="0.2">
      <c r="A87" s="8">
        <v>86101800</v>
      </c>
      <c r="B87" s="8" t="s">
        <v>107813</v>
      </c>
      <c r="C87" s="4">
        <v>6</v>
      </c>
      <c r="D87" s="8">
        <v>6</v>
      </c>
      <c r="E87" s="8">
        <v>6</v>
      </c>
      <c r="F87" s="8">
        <v>1</v>
      </c>
      <c r="G87" s="8" t="s">
        <v>133</v>
      </c>
      <c r="H87" s="8">
        <v>0</v>
      </c>
      <c r="I87" s="8">
        <v>3900000</v>
      </c>
      <c r="J87" s="8">
        <v>3900000</v>
      </c>
      <c r="K87" s="8">
        <v>0</v>
      </c>
      <c r="L87" s="8">
        <v>0</v>
      </c>
      <c r="M87" s="8" t="s">
        <v>107788</v>
      </c>
      <c r="N87" s="8" t="s">
        <v>15</v>
      </c>
      <c r="O87" s="8" t="s">
        <v>107816</v>
      </c>
      <c r="P87" s="8">
        <v>3814000</v>
      </c>
      <c r="Q87" s="10" t="s">
        <v>107817</v>
      </c>
    </row>
    <row r="88" spans="1:17" x14ac:dyDescent="0.2">
      <c r="A88" s="8">
        <v>86101800</v>
      </c>
      <c r="B88" s="8" t="s">
        <v>107813</v>
      </c>
      <c r="C88" s="4">
        <v>4</v>
      </c>
      <c r="D88" s="8">
        <v>4</v>
      </c>
      <c r="E88" s="8">
        <v>6</v>
      </c>
      <c r="F88" s="8">
        <v>1</v>
      </c>
      <c r="G88" s="8" t="s">
        <v>133</v>
      </c>
      <c r="H88" s="8">
        <v>0</v>
      </c>
      <c r="I88" s="8">
        <v>3900000</v>
      </c>
      <c r="J88" s="8">
        <v>3900000</v>
      </c>
      <c r="K88" s="8">
        <v>0</v>
      </c>
      <c r="L88" s="8">
        <v>0</v>
      </c>
      <c r="M88" s="8" t="s">
        <v>107788</v>
      </c>
      <c r="N88" s="8" t="s">
        <v>15</v>
      </c>
      <c r="O88" s="8" t="s">
        <v>107816</v>
      </c>
      <c r="P88" s="8">
        <v>3814000</v>
      </c>
      <c r="Q88" s="10" t="s">
        <v>107817</v>
      </c>
    </row>
    <row r="89" spans="1:17" x14ac:dyDescent="0.2">
      <c r="A89" s="8">
        <v>80101500</v>
      </c>
      <c r="B89" s="8" t="s">
        <v>107814</v>
      </c>
      <c r="C89" s="4">
        <v>5</v>
      </c>
      <c r="D89" s="8">
        <v>5</v>
      </c>
      <c r="E89" s="8">
        <v>7</v>
      </c>
      <c r="F89" s="8">
        <v>1</v>
      </c>
      <c r="G89" s="8" t="s">
        <v>133</v>
      </c>
      <c r="H89" s="8">
        <v>0</v>
      </c>
      <c r="I89" s="8">
        <v>15000000</v>
      </c>
      <c r="J89" s="8">
        <v>15000000</v>
      </c>
      <c r="K89" s="8">
        <v>0</v>
      </c>
      <c r="L89" s="8">
        <v>0</v>
      </c>
      <c r="M89" s="8" t="s">
        <v>107788</v>
      </c>
      <c r="N89" s="8" t="s">
        <v>15</v>
      </c>
      <c r="O89" s="8" t="s">
        <v>107816</v>
      </c>
      <c r="P89" s="8">
        <v>3814000</v>
      </c>
      <c r="Q89" s="10" t="s">
        <v>107817</v>
      </c>
    </row>
    <row r="90" spans="1:17" x14ac:dyDescent="0.2">
      <c r="A90" s="8">
        <v>82112000</v>
      </c>
      <c r="B90" s="8" t="s">
        <v>107815</v>
      </c>
      <c r="C90" s="4">
        <v>2</v>
      </c>
      <c r="D90" s="8">
        <v>2</v>
      </c>
      <c r="E90" s="8">
        <v>10</v>
      </c>
      <c r="F90" s="8">
        <v>1</v>
      </c>
      <c r="G90" s="8" t="s">
        <v>51</v>
      </c>
      <c r="H90" s="8">
        <v>0</v>
      </c>
      <c r="I90" s="8">
        <v>60000000</v>
      </c>
      <c r="J90" s="8">
        <v>60000000</v>
      </c>
      <c r="K90" s="8">
        <v>0</v>
      </c>
      <c r="L90" s="8">
        <v>0</v>
      </c>
      <c r="M90" s="8" t="s">
        <v>107788</v>
      </c>
      <c r="N90" s="8" t="s">
        <v>15</v>
      </c>
      <c r="O90" s="8" t="s">
        <v>107816</v>
      </c>
      <c r="P90" s="8">
        <v>3814000</v>
      </c>
      <c r="Q90" s="10" t="s">
        <v>107817</v>
      </c>
    </row>
    <row r="91" spans="1:17" x14ac:dyDescent="0.2">
      <c r="A91" s="8">
        <v>80111500</v>
      </c>
      <c r="B91" s="8" t="s">
        <v>107818</v>
      </c>
      <c r="C91" s="4">
        <v>1</v>
      </c>
      <c r="D91" s="8">
        <v>1</v>
      </c>
      <c r="E91" s="8">
        <v>12</v>
      </c>
      <c r="F91" s="8">
        <v>1</v>
      </c>
      <c r="G91" s="8" t="s">
        <v>133</v>
      </c>
      <c r="H91" s="8">
        <v>0</v>
      </c>
      <c r="I91" s="8">
        <v>280000000</v>
      </c>
      <c r="J91" s="8">
        <v>280000000</v>
      </c>
      <c r="K91" s="8">
        <v>0</v>
      </c>
      <c r="L91" s="8">
        <v>0</v>
      </c>
      <c r="M91" s="8" t="s">
        <v>107788</v>
      </c>
      <c r="N91" s="8" t="s">
        <v>15</v>
      </c>
      <c r="O91" s="8" t="s">
        <v>107824</v>
      </c>
      <c r="P91" s="8">
        <v>3814000</v>
      </c>
      <c r="Q91" s="10" t="s">
        <v>107825</v>
      </c>
    </row>
    <row r="92" spans="1:17" x14ac:dyDescent="0.2">
      <c r="A92" s="8">
        <v>80111500</v>
      </c>
      <c r="B92" s="8" t="s">
        <v>107819</v>
      </c>
      <c r="C92" s="4">
        <v>2</v>
      </c>
      <c r="D92" s="8">
        <v>2</v>
      </c>
      <c r="E92" s="4">
        <v>10</v>
      </c>
      <c r="F92" s="8">
        <v>1</v>
      </c>
      <c r="G92" s="8" t="s">
        <v>133</v>
      </c>
      <c r="H92" s="8">
        <v>0</v>
      </c>
      <c r="I92" s="8">
        <v>145000000</v>
      </c>
      <c r="J92" s="8">
        <v>145000000</v>
      </c>
      <c r="K92" s="8">
        <v>0</v>
      </c>
      <c r="L92" s="8">
        <v>0</v>
      </c>
      <c r="M92" s="8" t="s">
        <v>107788</v>
      </c>
      <c r="N92" s="8" t="s">
        <v>15</v>
      </c>
      <c r="O92" s="8" t="s">
        <v>107824</v>
      </c>
      <c r="P92" s="8">
        <v>3814000</v>
      </c>
      <c r="Q92" s="10" t="s">
        <v>107825</v>
      </c>
    </row>
    <row r="93" spans="1:17" x14ac:dyDescent="0.2">
      <c r="A93" s="8">
        <v>46121500</v>
      </c>
      <c r="B93" s="8" t="s">
        <v>107820</v>
      </c>
      <c r="C93" s="4">
        <v>2</v>
      </c>
      <c r="D93" s="8">
        <v>2</v>
      </c>
      <c r="E93" s="4">
        <v>3</v>
      </c>
      <c r="F93" s="8">
        <v>1</v>
      </c>
      <c r="G93" s="8" t="s">
        <v>72</v>
      </c>
      <c r="H93" s="8">
        <v>0</v>
      </c>
      <c r="I93" s="8">
        <v>8000000</v>
      </c>
      <c r="J93" s="8">
        <v>8000000</v>
      </c>
      <c r="K93" s="8">
        <v>0</v>
      </c>
      <c r="L93" s="8">
        <v>0</v>
      </c>
      <c r="M93" s="8" t="s">
        <v>107789</v>
      </c>
      <c r="N93" s="8" t="s">
        <v>15</v>
      </c>
      <c r="O93" s="8" t="s">
        <v>107824</v>
      </c>
      <c r="P93" s="8">
        <v>3814000</v>
      </c>
      <c r="Q93" s="10" t="s">
        <v>107825</v>
      </c>
    </row>
    <row r="94" spans="1:17" x14ac:dyDescent="0.2">
      <c r="A94" s="8">
        <v>53101900</v>
      </c>
      <c r="B94" s="8" t="s">
        <v>107821</v>
      </c>
      <c r="C94" s="4">
        <v>2</v>
      </c>
      <c r="D94" s="8">
        <v>2</v>
      </c>
      <c r="E94" s="4">
        <v>10</v>
      </c>
      <c r="F94" s="8">
        <v>1</v>
      </c>
      <c r="G94" s="8" t="s">
        <v>17</v>
      </c>
      <c r="H94" s="8">
        <v>0</v>
      </c>
      <c r="I94" s="8">
        <v>150000000</v>
      </c>
      <c r="J94" s="8">
        <v>150000000</v>
      </c>
      <c r="K94" s="8">
        <v>0</v>
      </c>
      <c r="L94" s="8">
        <v>0</v>
      </c>
      <c r="M94" s="8" t="s">
        <v>107788</v>
      </c>
      <c r="N94" s="8" t="s">
        <v>15</v>
      </c>
      <c r="O94" s="8" t="s">
        <v>107824</v>
      </c>
      <c r="P94" s="8">
        <v>3814000</v>
      </c>
      <c r="Q94" s="10" t="s">
        <v>107825</v>
      </c>
    </row>
    <row r="95" spans="1:17" x14ac:dyDescent="0.2">
      <c r="A95" s="8">
        <v>55101500</v>
      </c>
      <c r="B95" s="8" t="s">
        <v>107822</v>
      </c>
      <c r="C95" s="4">
        <v>1</v>
      </c>
      <c r="D95" s="8">
        <v>1</v>
      </c>
      <c r="E95" s="4">
        <v>12</v>
      </c>
      <c r="F95" s="8">
        <v>1</v>
      </c>
      <c r="G95" s="8" t="s">
        <v>133</v>
      </c>
      <c r="H95" s="8">
        <v>0</v>
      </c>
      <c r="I95" s="8">
        <v>12000000</v>
      </c>
      <c r="J95" s="8">
        <v>12000000</v>
      </c>
      <c r="K95" s="8">
        <v>0</v>
      </c>
      <c r="L95" s="8">
        <v>0</v>
      </c>
      <c r="M95" s="8" t="s">
        <v>107788</v>
      </c>
      <c r="N95" s="8" t="s">
        <v>15</v>
      </c>
      <c r="O95" s="8" t="s">
        <v>107824</v>
      </c>
      <c r="P95" s="8">
        <v>3814000</v>
      </c>
      <c r="Q95" s="10" t="s">
        <v>107825</v>
      </c>
    </row>
    <row r="96" spans="1:17" x14ac:dyDescent="0.2">
      <c r="A96" s="8">
        <v>80111500</v>
      </c>
      <c r="B96" s="8" t="s">
        <v>107823</v>
      </c>
      <c r="C96" s="4">
        <v>1</v>
      </c>
      <c r="D96" s="8">
        <v>1</v>
      </c>
      <c r="E96" s="4">
        <v>12</v>
      </c>
      <c r="F96" s="8">
        <v>1</v>
      </c>
      <c r="G96" s="8" t="s">
        <v>133</v>
      </c>
      <c r="H96" s="8">
        <v>0</v>
      </c>
      <c r="I96" s="8">
        <v>70000000</v>
      </c>
      <c r="J96" s="8">
        <v>70000000</v>
      </c>
      <c r="K96" s="8">
        <v>0</v>
      </c>
      <c r="L96" s="8">
        <v>0</v>
      </c>
      <c r="M96" s="8" t="s">
        <v>107788</v>
      </c>
      <c r="N96" s="8" t="s">
        <v>15</v>
      </c>
      <c r="O96" s="8" t="s">
        <v>107824</v>
      </c>
      <c r="P96" s="8">
        <v>3814000</v>
      </c>
      <c r="Q96" s="10" t="s">
        <v>107825</v>
      </c>
    </row>
    <row r="97" spans="1:17" x14ac:dyDescent="0.2">
      <c r="A97" s="8">
        <v>84111600</v>
      </c>
      <c r="B97" s="8" t="s">
        <v>107826</v>
      </c>
      <c r="C97" s="4">
        <v>1</v>
      </c>
      <c r="D97" s="4">
        <v>1</v>
      </c>
      <c r="E97" s="4">
        <v>12</v>
      </c>
      <c r="F97" s="4">
        <v>1</v>
      </c>
      <c r="G97" s="8" t="s">
        <v>133</v>
      </c>
      <c r="H97" s="8">
        <v>0</v>
      </c>
      <c r="I97" s="7">
        <v>72000000</v>
      </c>
      <c r="J97" s="9">
        <v>72000000</v>
      </c>
      <c r="K97" s="8">
        <v>0</v>
      </c>
      <c r="L97" s="8">
        <v>0</v>
      </c>
      <c r="M97" s="8" t="s">
        <v>107788</v>
      </c>
      <c r="N97" s="8" t="s">
        <v>15</v>
      </c>
      <c r="O97" s="8" t="s">
        <v>107827</v>
      </c>
      <c r="P97" s="8">
        <v>3814000</v>
      </c>
      <c r="Q97" s="10" t="s">
        <v>107828</v>
      </c>
    </row>
    <row r="98" spans="1:17" x14ac:dyDescent="0.2">
      <c r="A98" s="8">
        <v>80111600</v>
      </c>
      <c r="B98" s="8" t="s">
        <v>107829</v>
      </c>
      <c r="C98" s="8">
        <v>1</v>
      </c>
      <c r="D98" s="8">
        <v>1</v>
      </c>
      <c r="E98" s="8">
        <v>12</v>
      </c>
      <c r="F98" s="8">
        <v>1</v>
      </c>
      <c r="G98" s="8" t="s">
        <v>133</v>
      </c>
      <c r="H98" s="4">
        <v>0</v>
      </c>
      <c r="I98" s="9">
        <v>54000000</v>
      </c>
      <c r="J98" s="9">
        <v>54000000</v>
      </c>
      <c r="K98" s="8">
        <v>0</v>
      </c>
      <c r="L98" s="8">
        <v>0</v>
      </c>
      <c r="M98" s="8" t="s">
        <v>107788</v>
      </c>
      <c r="N98" s="8" t="s">
        <v>15</v>
      </c>
      <c r="O98" s="8" t="s">
        <v>107831</v>
      </c>
      <c r="P98" s="8">
        <v>3814000</v>
      </c>
      <c r="Q98" s="10" t="s">
        <v>107832</v>
      </c>
    </row>
    <row r="99" spans="1:17" x14ac:dyDescent="0.2">
      <c r="A99" s="8">
        <v>80111600</v>
      </c>
      <c r="B99" s="8" t="s">
        <v>107830</v>
      </c>
      <c r="C99" s="8">
        <v>1</v>
      </c>
      <c r="D99" s="8">
        <v>1</v>
      </c>
      <c r="E99" s="8">
        <v>12</v>
      </c>
      <c r="F99" s="8">
        <v>1</v>
      </c>
      <c r="G99" s="8" t="s">
        <v>133</v>
      </c>
      <c r="H99" s="4">
        <v>0</v>
      </c>
      <c r="I99" s="9">
        <v>54000000</v>
      </c>
      <c r="J99" s="9">
        <v>54000000</v>
      </c>
      <c r="K99" s="8">
        <v>0</v>
      </c>
      <c r="L99" s="8">
        <v>0</v>
      </c>
      <c r="M99" s="8" t="s">
        <v>107788</v>
      </c>
      <c r="N99" s="8" t="s">
        <v>15</v>
      </c>
      <c r="O99" s="8" t="s">
        <v>107831</v>
      </c>
      <c r="P99" s="8">
        <v>3814000</v>
      </c>
      <c r="Q99" s="10" t="s">
        <v>107832</v>
      </c>
    </row>
    <row r="100" spans="1:17" x14ac:dyDescent="0.2">
      <c r="A100" s="8">
        <v>80141902</v>
      </c>
      <c r="B100" s="8" t="s">
        <v>107835</v>
      </c>
      <c r="C100" s="4">
        <v>5</v>
      </c>
      <c r="D100" s="4">
        <v>5</v>
      </c>
      <c r="E100" s="4">
        <v>8</v>
      </c>
      <c r="F100" s="4">
        <v>1</v>
      </c>
      <c r="G100" s="8" t="s">
        <v>17</v>
      </c>
      <c r="H100" s="4">
        <v>0</v>
      </c>
      <c r="I100" s="8">
        <v>400000000</v>
      </c>
      <c r="J100" s="8">
        <v>400000000</v>
      </c>
      <c r="K100" s="8">
        <v>0</v>
      </c>
      <c r="L100" s="8">
        <v>0</v>
      </c>
      <c r="M100" s="8" t="s">
        <v>107788</v>
      </c>
      <c r="N100" s="8" t="s">
        <v>15</v>
      </c>
      <c r="O100" s="8" t="s">
        <v>107833</v>
      </c>
      <c r="P100" s="8">
        <v>3814000</v>
      </c>
      <c r="Q100" s="10" t="s">
        <v>107834</v>
      </c>
    </row>
    <row r="101" spans="1:17" x14ac:dyDescent="0.2">
      <c r="A101" s="8">
        <v>82121500</v>
      </c>
      <c r="B101" s="8" t="s">
        <v>107836</v>
      </c>
      <c r="C101" s="4">
        <v>3</v>
      </c>
      <c r="D101" s="8">
        <v>3</v>
      </c>
      <c r="E101" s="4">
        <v>10</v>
      </c>
      <c r="F101" s="8">
        <v>1</v>
      </c>
      <c r="G101" s="8" t="s">
        <v>133</v>
      </c>
      <c r="H101" s="8">
        <v>0</v>
      </c>
      <c r="I101" s="8">
        <v>50000000</v>
      </c>
      <c r="J101" s="8">
        <v>50000000</v>
      </c>
      <c r="K101" s="8">
        <v>0</v>
      </c>
      <c r="L101" s="8">
        <v>0</v>
      </c>
      <c r="M101" s="8" t="s">
        <v>107788</v>
      </c>
      <c r="N101" s="8" t="s">
        <v>15</v>
      </c>
      <c r="O101" s="8" t="s">
        <v>107833</v>
      </c>
      <c r="P101" s="8">
        <v>3814000</v>
      </c>
      <c r="Q101" s="10" t="s">
        <v>107834</v>
      </c>
    </row>
    <row r="102" spans="1:17" x14ac:dyDescent="0.2">
      <c r="A102" s="8">
        <v>78101502</v>
      </c>
      <c r="B102" s="8" t="s">
        <v>107837</v>
      </c>
      <c r="C102" s="4">
        <v>3</v>
      </c>
      <c r="D102" s="8">
        <v>3</v>
      </c>
      <c r="E102" s="4">
        <v>10</v>
      </c>
      <c r="F102" s="8">
        <v>1</v>
      </c>
      <c r="G102" s="8" t="s">
        <v>133</v>
      </c>
      <c r="H102" s="8">
        <v>0</v>
      </c>
      <c r="I102" s="9">
        <v>350000000</v>
      </c>
      <c r="J102" s="9">
        <v>350000000</v>
      </c>
      <c r="K102" s="8">
        <v>0</v>
      </c>
      <c r="L102" s="8">
        <v>0</v>
      </c>
      <c r="M102" s="8" t="s">
        <v>107788</v>
      </c>
      <c r="N102" s="8" t="s">
        <v>15</v>
      </c>
      <c r="O102" s="8" t="s">
        <v>107833</v>
      </c>
      <c r="P102" s="8">
        <v>3814000</v>
      </c>
      <c r="Q102" s="10" t="s">
        <v>107834</v>
      </c>
    </row>
    <row r="103" spans="1:17" x14ac:dyDescent="0.2">
      <c r="A103" s="8">
        <v>86101700</v>
      </c>
      <c r="B103" s="8" t="s">
        <v>107838</v>
      </c>
      <c r="C103" s="4">
        <v>5</v>
      </c>
      <c r="D103" s="8">
        <v>5</v>
      </c>
      <c r="E103" s="4">
        <v>8</v>
      </c>
      <c r="F103" s="8">
        <v>1</v>
      </c>
      <c r="G103" s="8" t="s">
        <v>17</v>
      </c>
      <c r="H103" s="8">
        <v>0</v>
      </c>
      <c r="I103" s="9">
        <v>700000000</v>
      </c>
      <c r="J103" s="9">
        <v>700000000</v>
      </c>
      <c r="K103" s="8">
        <v>0</v>
      </c>
      <c r="L103" s="8">
        <v>0</v>
      </c>
      <c r="M103" s="8" t="s">
        <v>107788</v>
      </c>
      <c r="N103" s="8" t="s">
        <v>15</v>
      </c>
      <c r="O103" s="8" t="s">
        <v>107833</v>
      </c>
      <c r="P103" s="8">
        <v>3814000</v>
      </c>
      <c r="Q103" s="10" t="s">
        <v>107834</v>
      </c>
    </row>
    <row r="104" spans="1:17" x14ac:dyDescent="0.2">
      <c r="A104" s="4">
        <v>80111600</v>
      </c>
      <c r="B104" s="8" t="s">
        <v>107839</v>
      </c>
      <c r="C104" s="4">
        <v>1</v>
      </c>
      <c r="D104" s="4">
        <v>1</v>
      </c>
      <c r="E104" s="4">
        <v>12</v>
      </c>
      <c r="F104" s="4">
        <v>1</v>
      </c>
      <c r="G104" s="8" t="s">
        <v>133</v>
      </c>
      <c r="H104" s="4">
        <v>0</v>
      </c>
      <c r="I104" s="7">
        <v>108000000</v>
      </c>
      <c r="J104" s="9">
        <v>108000000</v>
      </c>
      <c r="K104" s="4">
        <v>0</v>
      </c>
      <c r="L104" s="4">
        <v>0</v>
      </c>
      <c r="M104" s="8" t="s">
        <v>107788</v>
      </c>
      <c r="N104" s="8" t="s">
        <v>15</v>
      </c>
      <c r="O104" s="4" t="s">
        <v>107840</v>
      </c>
      <c r="P104" s="8">
        <v>3814000</v>
      </c>
      <c r="Q104" s="10" t="s">
        <v>107841</v>
      </c>
    </row>
    <row r="105" spans="1:17" x14ac:dyDescent="0.2">
      <c r="A105" s="8">
        <v>43191500</v>
      </c>
      <c r="B105" s="8" t="s">
        <v>107844</v>
      </c>
      <c r="C105" s="4">
        <v>2</v>
      </c>
      <c r="D105" s="4">
        <v>2</v>
      </c>
      <c r="E105" s="4">
        <v>1</v>
      </c>
      <c r="F105" s="8">
        <v>1</v>
      </c>
      <c r="G105" s="8" t="s">
        <v>72</v>
      </c>
      <c r="H105" s="4">
        <v>0</v>
      </c>
      <c r="I105" s="7">
        <v>200000</v>
      </c>
      <c r="J105" s="9">
        <v>200000</v>
      </c>
      <c r="K105" s="8">
        <v>0</v>
      </c>
      <c r="L105" s="8">
        <v>0</v>
      </c>
      <c r="M105" s="8" t="s">
        <v>107788</v>
      </c>
      <c r="N105" s="8" t="s">
        <v>15</v>
      </c>
      <c r="O105" s="4" t="s">
        <v>107842</v>
      </c>
      <c r="P105" s="8">
        <v>3814000</v>
      </c>
      <c r="Q105" s="10" t="s">
        <v>107843</v>
      </c>
    </row>
    <row r="106" spans="1:17" x14ac:dyDescent="0.2">
      <c r="A106" s="8">
        <v>43191500</v>
      </c>
      <c r="B106" s="8" t="s">
        <v>107845</v>
      </c>
      <c r="C106" s="4">
        <v>2</v>
      </c>
      <c r="D106" s="4">
        <v>2</v>
      </c>
      <c r="E106" s="4">
        <v>1</v>
      </c>
      <c r="F106" s="8">
        <v>1</v>
      </c>
      <c r="G106" s="8" t="s">
        <v>72</v>
      </c>
      <c r="H106" s="4">
        <v>0</v>
      </c>
      <c r="I106" s="7">
        <v>5000000</v>
      </c>
      <c r="J106" s="9">
        <v>5000000</v>
      </c>
      <c r="K106" s="8">
        <v>0</v>
      </c>
      <c r="L106" s="8">
        <v>0</v>
      </c>
      <c r="M106" s="8" t="s">
        <v>107788</v>
      </c>
      <c r="N106" s="8" t="s">
        <v>15</v>
      </c>
      <c r="O106" s="8" t="s">
        <v>107842</v>
      </c>
      <c r="P106" s="8">
        <v>3814000</v>
      </c>
      <c r="Q106" s="10" t="s">
        <v>107843</v>
      </c>
    </row>
    <row r="107" spans="1:17" x14ac:dyDescent="0.2">
      <c r="A107" s="8">
        <v>44121600</v>
      </c>
      <c r="B107" s="8" t="s">
        <v>107846</v>
      </c>
      <c r="C107" s="4">
        <v>4</v>
      </c>
      <c r="D107" s="4">
        <v>4</v>
      </c>
      <c r="E107" s="4">
        <v>6</v>
      </c>
      <c r="F107" s="8">
        <v>1</v>
      </c>
      <c r="G107" s="8" t="s">
        <v>133</v>
      </c>
      <c r="H107" s="8">
        <v>0</v>
      </c>
      <c r="I107" s="8">
        <v>50607424.358400002</v>
      </c>
      <c r="J107" s="8">
        <v>50607424.358400002</v>
      </c>
      <c r="K107" s="8">
        <v>0</v>
      </c>
      <c r="L107" s="8">
        <v>0</v>
      </c>
      <c r="M107" s="8" t="s">
        <v>107788</v>
      </c>
      <c r="N107" s="8" t="s">
        <v>15</v>
      </c>
      <c r="O107" s="4" t="s">
        <v>107851</v>
      </c>
      <c r="P107" s="8">
        <v>3814000</v>
      </c>
      <c r="Q107" s="10" t="s">
        <v>107852</v>
      </c>
    </row>
    <row r="108" spans="1:17" x14ac:dyDescent="0.2">
      <c r="A108" s="8">
        <v>44121600</v>
      </c>
      <c r="B108" s="8" t="s">
        <v>107847</v>
      </c>
      <c r="C108" s="4">
        <v>3</v>
      </c>
      <c r="D108" s="4">
        <v>3</v>
      </c>
      <c r="E108" s="4">
        <v>4</v>
      </c>
      <c r="F108" s="8">
        <v>1</v>
      </c>
      <c r="G108" s="8" t="s">
        <v>140</v>
      </c>
      <c r="H108" s="8">
        <v>0</v>
      </c>
      <c r="I108" s="9">
        <v>87165832.571999997</v>
      </c>
      <c r="J108" s="9">
        <v>87165832.571999997</v>
      </c>
      <c r="K108" s="8">
        <v>0</v>
      </c>
      <c r="L108" s="8">
        <v>0</v>
      </c>
      <c r="M108" s="8" t="s">
        <v>107788</v>
      </c>
      <c r="N108" s="8" t="s">
        <v>15</v>
      </c>
      <c r="O108" s="8" t="s">
        <v>107851</v>
      </c>
      <c r="P108" s="8">
        <v>3814000</v>
      </c>
      <c r="Q108" s="10" t="s">
        <v>107852</v>
      </c>
    </row>
    <row r="109" spans="1:17" x14ac:dyDescent="0.2">
      <c r="A109" s="8">
        <v>44121600</v>
      </c>
      <c r="B109" s="8" t="s">
        <v>107848</v>
      </c>
      <c r="C109" s="4">
        <v>3</v>
      </c>
      <c r="D109" s="4">
        <v>3</v>
      </c>
      <c r="E109" s="4">
        <v>6</v>
      </c>
      <c r="F109" s="8">
        <v>1</v>
      </c>
      <c r="G109" s="8" t="s">
        <v>37</v>
      </c>
      <c r="H109" s="8">
        <v>0</v>
      </c>
      <c r="I109" s="9">
        <v>235285333.91999999</v>
      </c>
      <c r="J109" s="9">
        <v>235285333.91999999</v>
      </c>
      <c r="K109" s="8">
        <v>0</v>
      </c>
      <c r="L109" s="8">
        <v>0</v>
      </c>
      <c r="M109" s="8" t="s">
        <v>107788</v>
      </c>
      <c r="N109" s="8" t="s">
        <v>15</v>
      </c>
      <c r="O109" s="8" t="s">
        <v>107851</v>
      </c>
      <c r="P109" s="8">
        <v>3814000</v>
      </c>
      <c r="Q109" s="10" t="s">
        <v>107852</v>
      </c>
    </row>
    <row r="110" spans="1:17" x14ac:dyDescent="0.2">
      <c r="A110" s="8">
        <v>55121700</v>
      </c>
      <c r="B110" s="8" t="s">
        <v>107849</v>
      </c>
      <c r="C110" s="4">
        <v>6</v>
      </c>
      <c r="D110" s="4">
        <v>6</v>
      </c>
      <c r="E110" s="4">
        <v>3</v>
      </c>
      <c r="F110" s="8">
        <v>1</v>
      </c>
      <c r="G110" s="8" t="s">
        <v>37</v>
      </c>
      <c r="H110" s="8">
        <v>0</v>
      </c>
      <c r="I110" s="9">
        <v>109203967.59999999</v>
      </c>
      <c r="J110" s="9">
        <v>109203967.59999999</v>
      </c>
      <c r="K110" s="8">
        <v>0</v>
      </c>
      <c r="L110" s="8">
        <v>0</v>
      </c>
      <c r="M110" s="8" t="s">
        <v>107788</v>
      </c>
      <c r="N110" s="8" t="s">
        <v>15</v>
      </c>
      <c r="O110" s="8" t="s">
        <v>107851</v>
      </c>
      <c r="P110" s="8">
        <v>3814000</v>
      </c>
      <c r="Q110" s="10" t="s">
        <v>107852</v>
      </c>
    </row>
    <row r="111" spans="1:17" x14ac:dyDescent="0.2">
      <c r="A111" s="8">
        <v>44121700</v>
      </c>
      <c r="B111" s="8" t="s">
        <v>107850</v>
      </c>
      <c r="C111" s="4">
        <v>2</v>
      </c>
      <c r="D111" s="4">
        <v>2</v>
      </c>
      <c r="E111" s="4">
        <v>2</v>
      </c>
      <c r="F111" s="8">
        <v>1</v>
      </c>
      <c r="G111" s="8" t="s">
        <v>72</v>
      </c>
      <c r="H111" s="8">
        <v>0</v>
      </c>
      <c r="I111" s="8">
        <v>5540735</v>
      </c>
      <c r="J111" s="8">
        <v>5540735</v>
      </c>
      <c r="K111" s="8">
        <v>0</v>
      </c>
      <c r="L111" s="8">
        <v>0</v>
      </c>
      <c r="M111" s="8" t="s">
        <v>107788</v>
      </c>
      <c r="N111" s="8" t="s">
        <v>15</v>
      </c>
      <c r="O111" s="8" t="s">
        <v>107851</v>
      </c>
      <c r="P111" s="8">
        <v>3814000</v>
      </c>
      <c r="Q111" s="10" t="s">
        <v>107852</v>
      </c>
    </row>
    <row r="112" spans="1:17" x14ac:dyDescent="0.2">
      <c r="A112" s="8">
        <v>78131600</v>
      </c>
      <c r="B112" s="8" t="s">
        <v>108076</v>
      </c>
      <c r="C112" s="4">
        <v>1</v>
      </c>
      <c r="D112" s="4">
        <v>1</v>
      </c>
      <c r="E112" s="4">
        <v>11</v>
      </c>
      <c r="F112" s="4">
        <v>1</v>
      </c>
      <c r="G112" s="8" t="s">
        <v>133</v>
      </c>
      <c r="H112" s="4">
        <v>0</v>
      </c>
      <c r="I112" s="7">
        <v>427226624</v>
      </c>
      <c r="J112" s="9">
        <v>427226624</v>
      </c>
      <c r="K112" s="8">
        <v>1</v>
      </c>
      <c r="L112" s="8">
        <v>1</v>
      </c>
      <c r="M112" s="8" t="s">
        <v>107788</v>
      </c>
      <c r="N112" s="8" t="s">
        <v>15</v>
      </c>
      <c r="O112" s="4" t="s">
        <v>107854</v>
      </c>
      <c r="P112" s="8">
        <v>3814000</v>
      </c>
      <c r="Q112" s="10" t="s">
        <v>107855</v>
      </c>
    </row>
    <row r="113" spans="1:17" x14ac:dyDescent="0.2">
      <c r="A113" s="8">
        <v>80111600</v>
      </c>
      <c r="B113" s="8" t="s">
        <v>107853</v>
      </c>
      <c r="C113" s="4">
        <v>3</v>
      </c>
      <c r="D113" s="4">
        <v>3</v>
      </c>
      <c r="E113" s="4">
        <v>8</v>
      </c>
      <c r="F113" s="4">
        <v>1</v>
      </c>
      <c r="G113" s="8" t="s">
        <v>133</v>
      </c>
      <c r="H113" s="4">
        <v>0</v>
      </c>
      <c r="I113" s="9">
        <v>300000000</v>
      </c>
      <c r="J113" s="9">
        <v>300000000</v>
      </c>
      <c r="K113" s="8">
        <v>0</v>
      </c>
      <c r="L113" s="8">
        <v>0</v>
      </c>
      <c r="M113" s="8" t="s">
        <v>107788</v>
      </c>
      <c r="N113" s="8" t="s">
        <v>15</v>
      </c>
      <c r="O113" s="8" t="s">
        <v>107854</v>
      </c>
      <c r="P113" s="8">
        <v>3814000</v>
      </c>
      <c r="Q113" s="10" t="s">
        <v>107855</v>
      </c>
    </row>
    <row r="114" spans="1:17" x14ac:dyDescent="0.2">
      <c r="A114" s="8">
        <v>80101600</v>
      </c>
      <c r="B114" s="8" t="s">
        <v>107856</v>
      </c>
      <c r="C114" s="4">
        <v>1</v>
      </c>
      <c r="D114" s="4">
        <v>1</v>
      </c>
      <c r="E114" s="4">
        <v>12</v>
      </c>
      <c r="F114" s="8">
        <v>1</v>
      </c>
      <c r="G114" s="8" t="s">
        <v>133</v>
      </c>
      <c r="H114" s="8">
        <v>0</v>
      </c>
      <c r="I114" s="8">
        <v>108000000</v>
      </c>
      <c r="J114" s="8">
        <v>108000000</v>
      </c>
      <c r="K114" s="8">
        <v>0</v>
      </c>
      <c r="L114" s="8">
        <v>0</v>
      </c>
      <c r="M114" s="8" t="s">
        <v>107788</v>
      </c>
      <c r="N114" s="8" t="s">
        <v>15</v>
      </c>
      <c r="O114" s="4" t="s">
        <v>107857</v>
      </c>
      <c r="P114" s="8">
        <v>3814000</v>
      </c>
      <c r="Q114" s="10" t="s">
        <v>107858</v>
      </c>
    </row>
    <row r="115" spans="1:17" x14ac:dyDescent="0.2">
      <c r="A115" s="8">
        <v>80101600</v>
      </c>
      <c r="B115" s="8" t="s">
        <v>107856</v>
      </c>
      <c r="C115" s="4">
        <v>1</v>
      </c>
      <c r="D115" s="4">
        <v>1</v>
      </c>
      <c r="E115" s="4">
        <v>12</v>
      </c>
      <c r="F115" s="8">
        <v>1</v>
      </c>
      <c r="G115" s="8" t="s">
        <v>133</v>
      </c>
      <c r="H115" s="8">
        <v>0</v>
      </c>
      <c r="I115" s="9">
        <v>108000000</v>
      </c>
      <c r="J115" s="9">
        <v>108000000</v>
      </c>
      <c r="K115" s="8">
        <v>0</v>
      </c>
      <c r="L115" s="8">
        <v>0</v>
      </c>
      <c r="M115" s="8" t="s">
        <v>107788</v>
      </c>
      <c r="N115" s="8" t="s">
        <v>15</v>
      </c>
      <c r="O115" s="8" t="s">
        <v>107857</v>
      </c>
      <c r="P115" s="8">
        <v>3814000</v>
      </c>
      <c r="Q115" s="10" t="s">
        <v>107858</v>
      </c>
    </row>
    <row r="116" spans="1:17" x14ac:dyDescent="0.2">
      <c r="A116" s="8">
        <v>80101600</v>
      </c>
      <c r="B116" s="8" t="s">
        <v>107856</v>
      </c>
      <c r="C116" s="4">
        <v>1</v>
      </c>
      <c r="D116" s="4">
        <v>1</v>
      </c>
      <c r="E116" s="4">
        <v>12</v>
      </c>
      <c r="F116" s="8">
        <v>1</v>
      </c>
      <c r="G116" s="8" t="s">
        <v>133</v>
      </c>
      <c r="H116" s="8">
        <v>0</v>
      </c>
      <c r="I116" s="8">
        <v>146400000</v>
      </c>
      <c r="J116" s="8">
        <v>146400000</v>
      </c>
      <c r="K116" s="8">
        <v>0</v>
      </c>
      <c r="L116" s="8">
        <v>0</v>
      </c>
      <c r="M116" s="8" t="s">
        <v>107788</v>
      </c>
      <c r="N116" s="8" t="s">
        <v>15</v>
      </c>
      <c r="O116" s="8" t="s">
        <v>107857</v>
      </c>
      <c r="P116" s="8">
        <v>3814000</v>
      </c>
      <c r="Q116" s="10" t="s">
        <v>107858</v>
      </c>
    </row>
    <row r="117" spans="1:17" ht="16.5" x14ac:dyDescent="0.3">
      <c r="A117" s="8">
        <v>80111500</v>
      </c>
      <c r="B117" s="8" t="s">
        <v>107859</v>
      </c>
      <c r="C117" s="4">
        <v>1</v>
      </c>
      <c r="D117" s="4">
        <v>1</v>
      </c>
      <c r="E117" s="4">
        <v>12</v>
      </c>
      <c r="F117" s="4">
        <v>1</v>
      </c>
      <c r="G117" s="8" t="s">
        <v>133</v>
      </c>
      <c r="H117" s="4">
        <v>0</v>
      </c>
      <c r="I117" s="7">
        <v>72000000</v>
      </c>
      <c r="J117" s="7">
        <v>72000000</v>
      </c>
      <c r="K117" s="4">
        <v>0</v>
      </c>
      <c r="L117" s="4">
        <v>0</v>
      </c>
      <c r="M117" s="8" t="s">
        <v>107788</v>
      </c>
      <c r="N117" s="8" t="s">
        <v>15</v>
      </c>
      <c r="O117" s="8" t="s">
        <v>107860</v>
      </c>
      <c r="P117" s="8">
        <v>3814001</v>
      </c>
      <c r="Q117" s="10" t="s">
        <v>107861</v>
      </c>
    </row>
    <row r="118" spans="1:17" x14ac:dyDescent="0.2">
      <c r="A118" s="8">
        <v>80121600</v>
      </c>
      <c r="B118" s="8" t="s">
        <v>107862</v>
      </c>
      <c r="C118" s="4">
        <v>1</v>
      </c>
      <c r="D118" s="4">
        <v>1</v>
      </c>
      <c r="E118" s="4">
        <v>12</v>
      </c>
      <c r="F118" s="8">
        <v>1</v>
      </c>
      <c r="G118" s="8" t="s">
        <v>133</v>
      </c>
      <c r="H118" s="8">
        <v>0</v>
      </c>
      <c r="I118" s="8">
        <v>96000000</v>
      </c>
      <c r="J118" s="8">
        <v>96000000</v>
      </c>
      <c r="K118" s="8">
        <v>0</v>
      </c>
      <c r="L118" s="8">
        <v>0</v>
      </c>
      <c r="M118" s="8" t="s">
        <v>107788</v>
      </c>
      <c r="N118" s="8" t="s">
        <v>15</v>
      </c>
      <c r="O118" s="4" t="s">
        <v>107866</v>
      </c>
      <c r="P118" s="8">
        <v>3814000</v>
      </c>
      <c r="Q118" s="10" t="s">
        <v>107867</v>
      </c>
    </row>
    <row r="119" spans="1:17" x14ac:dyDescent="0.2">
      <c r="A119" s="8">
        <v>80121600</v>
      </c>
      <c r="B119" s="8" t="s">
        <v>107863</v>
      </c>
      <c r="C119" s="4">
        <v>1</v>
      </c>
      <c r="D119" s="4">
        <v>1</v>
      </c>
      <c r="E119" s="4">
        <v>12</v>
      </c>
      <c r="F119" s="8">
        <v>1</v>
      </c>
      <c r="G119" s="8" t="s">
        <v>133</v>
      </c>
      <c r="H119" s="8">
        <v>0</v>
      </c>
      <c r="I119" s="9">
        <v>30000000</v>
      </c>
      <c r="J119" s="9">
        <v>30000000</v>
      </c>
      <c r="K119" s="8">
        <v>0</v>
      </c>
      <c r="L119" s="8">
        <v>0</v>
      </c>
      <c r="M119" s="8" t="s">
        <v>107788</v>
      </c>
      <c r="N119" s="8" t="s">
        <v>15</v>
      </c>
      <c r="O119" s="8" t="s">
        <v>107866</v>
      </c>
      <c r="P119" s="8">
        <v>3814000</v>
      </c>
      <c r="Q119" s="10" t="s">
        <v>107867</v>
      </c>
    </row>
    <row r="120" spans="1:17" x14ac:dyDescent="0.2">
      <c r="A120" s="8">
        <v>82101900</v>
      </c>
      <c r="B120" s="8" t="s">
        <v>107864</v>
      </c>
      <c r="C120" s="4">
        <v>1</v>
      </c>
      <c r="D120" s="4">
        <v>1</v>
      </c>
      <c r="E120" s="4">
        <v>12</v>
      </c>
      <c r="F120" s="8">
        <v>1</v>
      </c>
      <c r="G120" s="8" t="s">
        <v>72</v>
      </c>
      <c r="H120" s="8">
        <v>0</v>
      </c>
      <c r="I120" s="8">
        <v>5000000</v>
      </c>
      <c r="J120" s="8">
        <v>5000000</v>
      </c>
      <c r="K120" s="8">
        <v>0</v>
      </c>
      <c r="L120" s="8">
        <v>0</v>
      </c>
      <c r="M120" s="8" t="s">
        <v>107788</v>
      </c>
      <c r="N120" s="8" t="s">
        <v>15</v>
      </c>
      <c r="O120" s="8" t="s">
        <v>107866</v>
      </c>
      <c r="P120" s="8">
        <v>3814000</v>
      </c>
      <c r="Q120" s="10" t="s">
        <v>107867</v>
      </c>
    </row>
    <row r="121" spans="1:17" x14ac:dyDescent="0.2">
      <c r="A121" s="8">
        <v>55111500</v>
      </c>
      <c r="B121" s="8" t="s">
        <v>107865</v>
      </c>
      <c r="C121" s="4">
        <v>1</v>
      </c>
      <c r="D121" s="4">
        <v>1</v>
      </c>
      <c r="E121" s="4">
        <v>12</v>
      </c>
      <c r="F121" s="8">
        <v>1</v>
      </c>
      <c r="G121" s="8" t="s">
        <v>72</v>
      </c>
      <c r="H121" s="8">
        <v>0</v>
      </c>
      <c r="I121" s="9">
        <v>47380000</v>
      </c>
      <c r="J121" s="9">
        <v>47380000</v>
      </c>
      <c r="K121" s="8">
        <v>0</v>
      </c>
      <c r="L121" s="8">
        <v>0</v>
      </c>
      <c r="M121" s="8" t="s">
        <v>107788</v>
      </c>
      <c r="N121" s="8" t="s">
        <v>15</v>
      </c>
      <c r="O121" s="8" t="s">
        <v>107866</v>
      </c>
      <c r="P121" s="8">
        <v>3814000</v>
      </c>
      <c r="Q121" s="10" t="s">
        <v>107867</v>
      </c>
    </row>
    <row r="122" spans="1:17" x14ac:dyDescent="0.2">
      <c r="A122" s="8">
        <v>82131600</v>
      </c>
      <c r="B122" s="8" t="s">
        <v>107868</v>
      </c>
      <c r="C122" s="4">
        <v>1</v>
      </c>
      <c r="D122" s="8">
        <v>1</v>
      </c>
      <c r="E122" s="8">
        <v>12</v>
      </c>
      <c r="F122" s="8">
        <v>1</v>
      </c>
      <c r="G122" s="8" t="s">
        <v>133</v>
      </c>
      <c r="H122" s="8">
        <v>0</v>
      </c>
      <c r="I122" s="9">
        <v>72000000</v>
      </c>
      <c r="J122" s="9">
        <v>72000000</v>
      </c>
      <c r="K122" s="8">
        <v>0</v>
      </c>
      <c r="L122" s="8">
        <v>0</v>
      </c>
      <c r="M122" s="8" t="s">
        <v>107788</v>
      </c>
      <c r="N122" s="8" t="s">
        <v>15</v>
      </c>
      <c r="O122" s="4" t="s">
        <v>107876</v>
      </c>
      <c r="P122" s="8">
        <v>3814000</v>
      </c>
      <c r="Q122" s="10" t="s">
        <v>107877</v>
      </c>
    </row>
    <row r="123" spans="1:17" x14ac:dyDescent="0.2">
      <c r="A123" s="8">
        <v>83121700</v>
      </c>
      <c r="B123" s="8" t="s">
        <v>107869</v>
      </c>
      <c r="C123" s="4">
        <v>1</v>
      </c>
      <c r="D123" s="8">
        <v>1</v>
      </c>
      <c r="E123" s="8">
        <v>12</v>
      </c>
      <c r="F123" s="8">
        <v>1</v>
      </c>
      <c r="G123" s="8" t="s">
        <v>51</v>
      </c>
      <c r="H123" s="8">
        <v>0</v>
      </c>
      <c r="I123" s="8">
        <v>180000000</v>
      </c>
      <c r="J123" s="8">
        <v>180000000</v>
      </c>
      <c r="K123" s="8">
        <v>0</v>
      </c>
      <c r="L123" s="8">
        <v>0</v>
      </c>
      <c r="M123" s="8" t="s">
        <v>107788</v>
      </c>
      <c r="N123" s="8" t="s">
        <v>15</v>
      </c>
      <c r="O123" s="8" t="s">
        <v>107876</v>
      </c>
      <c r="P123" s="8">
        <v>3814000</v>
      </c>
      <c r="Q123" s="10" t="s">
        <v>107877</v>
      </c>
    </row>
    <row r="124" spans="1:17" x14ac:dyDescent="0.2">
      <c r="A124" s="8">
        <v>83111800</v>
      </c>
      <c r="B124" s="8" t="s">
        <v>107870</v>
      </c>
      <c r="C124" s="4">
        <v>1</v>
      </c>
      <c r="D124" s="8">
        <v>1</v>
      </c>
      <c r="E124" s="8">
        <v>12</v>
      </c>
      <c r="F124" s="8">
        <v>1</v>
      </c>
      <c r="G124" s="8" t="s">
        <v>17</v>
      </c>
      <c r="H124" s="8">
        <v>0</v>
      </c>
      <c r="I124" s="9">
        <v>655000000</v>
      </c>
      <c r="J124" s="9">
        <v>655000000</v>
      </c>
      <c r="K124" s="8">
        <v>0</v>
      </c>
      <c r="L124" s="8">
        <v>0</v>
      </c>
      <c r="M124" s="8" t="s">
        <v>107788</v>
      </c>
      <c r="N124" s="8" t="s">
        <v>15</v>
      </c>
      <c r="O124" s="8" t="s">
        <v>107876</v>
      </c>
      <c r="P124" s="8">
        <v>3814000</v>
      </c>
      <c r="Q124" s="10" t="s">
        <v>107877</v>
      </c>
    </row>
    <row r="125" spans="1:17" x14ac:dyDescent="0.2">
      <c r="A125" s="8">
        <v>82131500</v>
      </c>
      <c r="B125" s="8" t="s">
        <v>107871</v>
      </c>
      <c r="C125" s="4">
        <v>1</v>
      </c>
      <c r="D125" s="8">
        <v>1</v>
      </c>
      <c r="E125" s="8">
        <v>12</v>
      </c>
      <c r="F125" s="8">
        <v>1</v>
      </c>
      <c r="G125" s="8" t="s">
        <v>133</v>
      </c>
      <c r="H125" s="8">
        <v>0</v>
      </c>
      <c r="I125" s="8">
        <v>60000000</v>
      </c>
      <c r="J125" s="8">
        <v>60000000</v>
      </c>
      <c r="K125" s="8">
        <v>0</v>
      </c>
      <c r="L125" s="8">
        <v>0</v>
      </c>
      <c r="M125" s="8" t="s">
        <v>107788</v>
      </c>
      <c r="N125" s="8" t="s">
        <v>15</v>
      </c>
      <c r="O125" s="8" t="s">
        <v>107876</v>
      </c>
      <c r="P125" s="8">
        <v>3814000</v>
      </c>
      <c r="Q125" s="10" t="s">
        <v>107877</v>
      </c>
    </row>
    <row r="126" spans="1:17" x14ac:dyDescent="0.2">
      <c r="A126" s="8">
        <v>82141500</v>
      </c>
      <c r="B126" s="8" t="s">
        <v>107872</v>
      </c>
      <c r="C126" s="4">
        <v>1</v>
      </c>
      <c r="D126" s="8">
        <v>1</v>
      </c>
      <c r="E126" s="8">
        <v>12</v>
      </c>
      <c r="F126" s="8">
        <v>1</v>
      </c>
      <c r="G126" s="8" t="s">
        <v>133</v>
      </c>
      <c r="H126" s="8">
        <v>0</v>
      </c>
      <c r="I126" s="9">
        <v>48000000</v>
      </c>
      <c r="J126" s="9">
        <v>48000000</v>
      </c>
      <c r="K126" s="8">
        <v>0</v>
      </c>
      <c r="L126" s="8">
        <v>0</v>
      </c>
      <c r="M126" s="8" t="s">
        <v>107788</v>
      </c>
      <c r="N126" s="8" t="s">
        <v>15</v>
      </c>
      <c r="O126" s="8" t="s">
        <v>107876</v>
      </c>
      <c r="P126" s="8">
        <v>3814000</v>
      </c>
      <c r="Q126" s="10" t="s">
        <v>107877</v>
      </c>
    </row>
    <row r="127" spans="1:17" x14ac:dyDescent="0.2">
      <c r="A127" s="8">
        <v>82131500</v>
      </c>
      <c r="B127" s="8" t="s">
        <v>107873</v>
      </c>
      <c r="C127" s="4">
        <v>1</v>
      </c>
      <c r="D127" s="8">
        <v>1</v>
      </c>
      <c r="E127" s="8">
        <v>12</v>
      </c>
      <c r="F127" s="8">
        <v>1</v>
      </c>
      <c r="G127" s="8" t="s">
        <v>133</v>
      </c>
      <c r="H127" s="8">
        <v>0</v>
      </c>
      <c r="I127" s="8">
        <v>60000000</v>
      </c>
      <c r="J127" s="8">
        <v>60000000</v>
      </c>
      <c r="K127" s="8">
        <v>0</v>
      </c>
      <c r="L127" s="8">
        <v>0</v>
      </c>
      <c r="M127" s="8" t="s">
        <v>107788</v>
      </c>
      <c r="N127" s="8" t="s">
        <v>15</v>
      </c>
      <c r="O127" s="8" t="s">
        <v>107876</v>
      </c>
      <c r="P127" s="8">
        <v>3814000</v>
      </c>
      <c r="Q127" s="10" t="s">
        <v>107877</v>
      </c>
    </row>
    <row r="128" spans="1:17" x14ac:dyDescent="0.2">
      <c r="A128" s="8">
        <v>82131600</v>
      </c>
      <c r="B128" s="8" t="s">
        <v>107874</v>
      </c>
      <c r="C128" s="4">
        <v>1</v>
      </c>
      <c r="D128" s="8">
        <v>1</v>
      </c>
      <c r="E128" s="8">
        <v>12</v>
      </c>
      <c r="F128" s="8">
        <v>1</v>
      </c>
      <c r="G128" s="8" t="s">
        <v>133</v>
      </c>
      <c r="H128" s="8">
        <v>0</v>
      </c>
      <c r="I128" s="9">
        <v>72000000</v>
      </c>
      <c r="J128" s="9">
        <v>72000000</v>
      </c>
      <c r="K128" s="8">
        <v>0</v>
      </c>
      <c r="L128" s="8">
        <v>0</v>
      </c>
      <c r="M128" s="8" t="s">
        <v>107788</v>
      </c>
      <c r="N128" s="8" t="s">
        <v>15</v>
      </c>
      <c r="O128" s="8" t="s">
        <v>107876</v>
      </c>
      <c r="P128" s="8">
        <v>3814000</v>
      </c>
      <c r="Q128" s="10" t="s">
        <v>107877</v>
      </c>
    </row>
    <row r="129" spans="1:17" x14ac:dyDescent="0.2">
      <c r="A129" s="8">
        <v>52161500</v>
      </c>
      <c r="B129" s="8" t="s">
        <v>107875</v>
      </c>
      <c r="C129" s="4">
        <v>1</v>
      </c>
      <c r="D129" s="8">
        <v>1</v>
      </c>
      <c r="E129" s="8">
        <v>12</v>
      </c>
      <c r="F129" s="8">
        <v>1</v>
      </c>
      <c r="G129" s="8" t="s">
        <v>65</v>
      </c>
      <c r="H129" s="8">
        <v>0</v>
      </c>
      <c r="I129" s="8">
        <v>60000000</v>
      </c>
      <c r="J129" s="8">
        <v>60000000</v>
      </c>
      <c r="K129" s="8">
        <v>0</v>
      </c>
      <c r="L129" s="8">
        <v>0</v>
      </c>
      <c r="M129" s="8" t="s">
        <v>107788</v>
      </c>
      <c r="N129" s="8" t="s">
        <v>15</v>
      </c>
      <c r="O129" s="8" t="s">
        <v>107876</v>
      </c>
      <c r="P129" s="8">
        <v>3814000</v>
      </c>
      <c r="Q129" s="10" t="s">
        <v>107877</v>
      </c>
    </row>
    <row r="130" spans="1:17" x14ac:dyDescent="0.2">
      <c r="A130" s="8">
        <v>81141600</v>
      </c>
      <c r="B130" s="8" t="s">
        <v>107878</v>
      </c>
      <c r="C130" s="4">
        <v>5</v>
      </c>
      <c r="D130" s="8">
        <v>5</v>
      </c>
      <c r="E130" s="4">
        <v>8</v>
      </c>
      <c r="F130" s="8">
        <v>1</v>
      </c>
      <c r="G130" s="8" t="s">
        <v>17</v>
      </c>
      <c r="H130" s="8">
        <v>0</v>
      </c>
      <c r="I130" s="8">
        <v>4600000000</v>
      </c>
      <c r="J130" s="8">
        <v>4600000000</v>
      </c>
      <c r="K130" s="8">
        <v>0</v>
      </c>
      <c r="L130" s="8">
        <v>0</v>
      </c>
      <c r="M130" s="8" t="s">
        <v>107788</v>
      </c>
      <c r="N130" s="8" t="s">
        <v>15</v>
      </c>
      <c r="O130" s="4" t="s">
        <v>107885</v>
      </c>
      <c r="P130" s="8">
        <v>3814000</v>
      </c>
      <c r="Q130" s="10" t="s">
        <v>107886</v>
      </c>
    </row>
    <row r="131" spans="1:17" x14ac:dyDescent="0.2">
      <c r="A131" s="8">
        <v>93121500</v>
      </c>
      <c r="B131" s="8" t="s">
        <v>107879</v>
      </c>
      <c r="C131" s="4">
        <v>1</v>
      </c>
      <c r="D131" s="8">
        <v>1</v>
      </c>
      <c r="E131" s="4">
        <v>12</v>
      </c>
      <c r="F131" s="8">
        <v>1</v>
      </c>
      <c r="G131" s="8" t="s">
        <v>133</v>
      </c>
      <c r="H131" s="8">
        <v>0</v>
      </c>
      <c r="I131" s="9">
        <v>78000000</v>
      </c>
      <c r="J131" s="9">
        <v>78000000</v>
      </c>
      <c r="K131" s="8">
        <v>0</v>
      </c>
      <c r="L131" s="8">
        <v>0</v>
      </c>
      <c r="M131" s="8" t="s">
        <v>107788</v>
      </c>
      <c r="N131" s="8" t="s">
        <v>15</v>
      </c>
      <c r="O131" s="8" t="s">
        <v>107885</v>
      </c>
      <c r="P131" s="8">
        <v>3814000</v>
      </c>
      <c r="Q131" s="10" t="s">
        <v>107886</v>
      </c>
    </row>
    <row r="132" spans="1:17" x14ac:dyDescent="0.2">
      <c r="A132" s="8">
        <v>80121700</v>
      </c>
      <c r="B132" s="8" t="s">
        <v>107880</v>
      </c>
      <c r="C132" s="8">
        <v>1</v>
      </c>
      <c r="D132" s="8">
        <v>1</v>
      </c>
      <c r="E132" s="4">
        <v>12</v>
      </c>
      <c r="F132" s="8">
        <v>1</v>
      </c>
      <c r="G132" s="8" t="s">
        <v>133</v>
      </c>
      <c r="H132" s="8">
        <v>0</v>
      </c>
      <c r="I132" s="8">
        <v>60000000</v>
      </c>
      <c r="J132" s="8">
        <v>60000000</v>
      </c>
      <c r="K132" s="8">
        <v>0</v>
      </c>
      <c r="L132" s="8">
        <v>0</v>
      </c>
      <c r="M132" s="8" t="s">
        <v>107788</v>
      </c>
      <c r="N132" s="8" t="s">
        <v>15</v>
      </c>
      <c r="O132" s="8" t="s">
        <v>107885</v>
      </c>
      <c r="P132" s="8">
        <v>3814000</v>
      </c>
      <c r="Q132" s="10" t="s">
        <v>107886</v>
      </c>
    </row>
    <row r="133" spans="1:17" x14ac:dyDescent="0.2">
      <c r="A133" s="8">
        <v>80161500</v>
      </c>
      <c r="B133" s="8" t="s">
        <v>107881</v>
      </c>
      <c r="C133" s="8">
        <v>1</v>
      </c>
      <c r="D133" s="8">
        <v>1</v>
      </c>
      <c r="E133" s="4">
        <v>12</v>
      </c>
      <c r="F133" s="8">
        <v>1</v>
      </c>
      <c r="G133" s="8" t="s">
        <v>133</v>
      </c>
      <c r="H133" s="8">
        <v>0</v>
      </c>
      <c r="I133" s="8">
        <v>48000000</v>
      </c>
      <c r="J133" s="8">
        <v>48000000</v>
      </c>
      <c r="K133" s="8">
        <v>0</v>
      </c>
      <c r="L133" s="8">
        <v>0</v>
      </c>
      <c r="M133" s="8" t="s">
        <v>107788</v>
      </c>
      <c r="N133" s="8" t="s">
        <v>15</v>
      </c>
      <c r="O133" s="8" t="s">
        <v>107885</v>
      </c>
      <c r="P133" s="8">
        <v>3814000</v>
      </c>
      <c r="Q133" s="10" t="s">
        <v>107886</v>
      </c>
    </row>
    <row r="134" spans="1:17" x14ac:dyDescent="0.2">
      <c r="A134" s="8">
        <v>80161500</v>
      </c>
      <c r="B134" s="8" t="s">
        <v>107882</v>
      </c>
      <c r="C134" s="8">
        <v>1</v>
      </c>
      <c r="D134" s="8">
        <v>1</v>
      </c>
      <c r="E134" s="4">
        <v>12</v>
      </c>
      <c r="F134" s="8">
        <v>1</v>
      </c>
      <c r="G134" s="8" t="s">
        <v>133</v>
      </c>
      <c r="H134" s="8">
        <v>0</v>
      </c>
      <c r="I134" s="9">
        <v>42000000</v>
      </c>
      <c r="J134" s="9">
        <v>42000000</v>
      </c>
      <c r="K134" s="8">
        <v>0</v>
      </c>
      <c r="L134" s="8">
        <v>0</v>
      </c>
      <c r="M134" s="8" t="s">
        <v>107788</v>
      </c>
      <c r="N134" s="8" t="s">
        <v>15</v>
      </c>
      <c r="O134" s="8" t="s">
        <v>107885</v>
      </c>
      <c r="P134" s="8">
        <v>3814000</v>
      </c>
      <c r="Q134" s="10" t="s">
        <v>107886</v>
      </c>
    </row>
    <row r="135" spans="1:17" x14ac:dyDescent="0.2">
      <c r="A135" s="8">
        <v>55121800</v>
      </c>
      <c r="B135" s="8" t="s">
        <v>107883</v>
      </c>
      <c r="C135" s="8">
        <v>1</v>
      </c>
      <c r="D135" s="8">
        <v>1</v>
      </c>
      <c r="E135" s="4">
        <v>5</v>
      </c>
      <c r="F135" s="8">
        <v>1</v>
      </c>
      <c r="G135" s="8" t="s">
        <v>72</v>
      </c>
      <c r="H135" s="8">
        <v>0</v>
      </c>
      <c r="I135" s="8">
        <v>30000000</v>
      </c>
      <c r="J135" s="8">
        <v>30000000</v>
      </c>
      <c r="K135" s="8">
        <v>0</v>
      </c>
      <c r="L135" s="8">
        <v>0</v>
      </c>
      <c r="M135" s="8" t="s">
        <v>107788</v>
      </c>
      <c r="N135" s="8" t="s">
        <v>15</v>
      </c>
      <c r="O135" s="8" t="s">
        <v>107885</v>
      </c>
      <c r="P135" s="8">
        <v>3814000</v>
      </c>
      <c r="Q135" s="10" t="s">
        <v>107886</v>
      </c>
    </row>
    <row r="136" spans="1:17" x14ac:dyDescent="0.2">
      <c r="A136" s="8">
        <v>81102700</v>
      </c>
      <c r="B136" s="8" t="s">
        <v>107884</v>
      </c>
      <c r="C136" s="8">
        <v>1</v>
      </c>
      <c r="D136" s="8">
        <v>1</v>
      </c>
      <c r="E136" s="4">
        <v>12</v>
      </c>
      <c r="F136" s="8">
        <v>1</v>
      </c>
      <c r="G136" s="8" t="s">
        <v>133</v>
      </c>
      <c r="H136" s="8">
        <v>0</v>
      </c>
      <c r="I136" s="8">
        <v>90000000</v>
      </c>
      <c r="J136" s="8">
        <v>90000000</v>
      </c>
      <c r="K136" s="8">
        <v>0</v>
      </c>
      <c r="L136" s="8">
        <v>0</v>
      </c>
      <c r="M136" s="8" t="s">
        <v>107788</v>
      </c>
      <c r="N136" s="8" t="s">
        <v>15</v>
      </c>
      <c r="O136" s="8" t="s">
        <v>107885</v>
      </c>
      <c r="P136" s="8">
        <v>3814000</v>
      </c>
      <c r="Q136" s="10" t="s">
        <v>107886</v>
      </c>
    </row>
    <row r="137" spans="1:17" x14ac:dyDescent="0.2">
      <c r="A137" s="8">
        <v>55121803</v>
      </c>
      <c r="B137" s="8" t="s">
        <v>107887</v>
      </c>
      <c r="C137" s="4">
        <v>1</v>
      </c>
      <c r="D137" s="8">
        <v>1</v>
      </c>
      <c r="E137" s="4">
        <v>12</v>
      </c>
      <c r="F137" s="8">
        <v>1</v>
      </c>
      <c r="G137" s="8" t="s">
        <v>17</v>
      </c>
      <c r="H137" s="8">
        <v>0</v>
      </c>
      <c r="I137" s="9">
        <v>112221318163</v>
      </c>
      <c r="J137" s="9">
        <v>112221318163</v>
      </c>
      <c r="K137" s="4">
        <v>1</v>
      </c>
      <c r="L137" s="4">
        <v>1</v>
      </c>
      <c r="M137" s="8" t="s">
        <v>107788</v>
      </c>
      <c r="N137" s="8" t="s">
        <v>15</v>
      </c>
      <c r="O137" s="8" t="s">
        <v>107909</v>
      </c>
      <c r="P137" s="8">
        <v>3814000</v>
      </c>
      <c r="Q137" s="10" t="s">
        <v>107910</v>
      </c>
    </row>
    <row r="138" spans="1:17" x14ac:dyDescent="0.2">
      <c r="A138" s="8">
        <v>80111500</v>
      </c>
      <c r="B138" s="8" t="s">
        <v>107790</v>
      </c>
      <c r="C138" s="4">
        <v>1</v>
      </c>
      <c r="D138" s="8">
        <v>1</v>
      </c>
      <c r="E138" s="4">
        <v>12</v>
      </c>
      <c r="F138" s="8">
        <v>1</v>
      </c>
      <c r="G138" s="8" t="s">
        <v>133</v>
      </c>
      <c r="H138" s="8">
        <v>0</v>
      </c>
      <c r="I138" s="9">
        <v>84000000</v>
      </c>
      <c r="J138" s="9">
        <v>84000000</v>
      </c>
      <c r="K138" s="4">
        <v>0</v>
      </c>
      <c r="L138" s="4">
        <v>0</v>
      </c>
      <c r="M138" s="8" t="s">
        <v>107788</v>
      </c>
      <c r="N138" s="8" t="s">
        <v>15</v>
      </c>
      <c r="O138" s="8" t="s">
        <v>107909</v>
      </c>
      <c r="P138" s="8">
        <v>3814000</v>
      </c>
      <c r="Q138" s="10" t="s">
        <v>107910</v>
      </c>
    </row>
    <row r="139" spans="1:17" x14ac:dyDescent="0.2">
      <c r="A139" s="8">
        <v>80111600</v>
      </c>
      <c r="B139" s="8" t="s">
        <v>107888</v>
      </c>
      <c r="C139" s="4">
        <v>1</v>
      </c>
      <c r="D139" s="8">
        <v>1</v>
      </c>
      <c r="E139" s="8">
        <v>12</v>
      </c>
      <c r="F139" s="8">
        <v>1</v>
      </c>
      <c r="G139" s="8" t="s">
        <v>133</v>
      </c>
      <c r="H139" s="8">
        <v>0</v>
      </c>
      <c r="I139" s="8">
        <v>45600000</v>
      </c>
      <c r="J139" s="8">
        <v>45600000</v>
      </c>
      <c r="K139" s="8">
        <v>0</v>
      </c>
      <c r="L139" s="8">
        <v>0</v>
      </c>
      <c r="M139" s="8" t="s">
        <v>107788</v>
      </c>
      <c r="N139" s="8" t="s">
        <v>15</v>
      </c>
      <c r="O139" s="8" t="s">
        <v>107909</v>
      </c>
      <c r="P139" s="8">
        <v>3814000</v>
      </c>
      <c r="Q139" s="10" t="s">
        <v>107910</v>
      </c>
    </row>
    <row r="140" spans="1:17" ht="15" x14ac:dyDescent="0.25">
      <c r="A140" s="8">
        <v>84111600</v>
      </c>
      <c r="B140" s="8" t="s">
        <v>107889</v>
      </c>
      <c r="C140" s="4">
        <v>1</v>
      </c>
      <c r="D140" s="8">
        <v>1</v>
      </c>
      <c r="E140" s="8">
        <v>12</v>
      </c>
      <c r="F140" s="8">
        <v>1</v>
      </c>
      <c r="G140" s="8" t="s">
        <v>133</v>
      </c>
      <c r="H140" s="8">
        <v>0</v>
      </c>
      <c r="I140" s="9">
        <f>3735273*12</f>
        <v>44823276</v>
      </c>
      <c r="J140" s="9">
        <f>3735273*12</f>
        <v>44823276</v>
      </c>
      <c r="K140" s="8">
        <v>0</v>
      </c>
      <c r="L140" s="8">
        <v>0</v>
      </c>
      <c r="M140" s="8" t="s">
        <v>107788</v>
      </c>
      <c r="N140" s="8" t="s">
        <v>15</v>
      </c>
      <c r="O140" s="8" t="s">
        <v>107909</v>
      </c>
      <c r="P140" s="8">
        <v>3814000</v>
      </c>
      <c r="Q140" s="10" t="s">
        <v>107910</v>
      </c>
    </row>
    <row r="141" spans="1:17" ht="15" x14ac:dyDescent="0.25">
      <c r="A141" s="8">
        <v>84111600</v>
      </c>
      <c r="B141" s="8" t="s">
        <v>107890</v>
      </c>
      <c r="C141" s="4">
        <v>1</v>
      </c>
      <c r="D141" s="8">
        <v>1</v>
      </c>
      <c r="E141" s="8">
        <v>12</v>
      </c>
      <c r="F141" s="8">
        <v>1</v>
      </c>
      <c r="G141" s="8" t="s">
        <v>133</v>
      </c>
      <c r="H141" s="8">
        <v>0</v>
      </c>
      <c r="I141" s="8">
        <f>3000000*12</f>
        <v>36000000</v>
      </c>
      <c r="J141" s="8">
        <f>3000000*12</f>
        <v>36000000</v>
      </c>
      <c r="K141" s="8">
        <v>0</v>
      </c>
      <c r="L141" s="8">
        <v>0</v>
      </c>
      <c r="M141" s="8" t="s">
        <v>107788</v>
      </c>
      <c r="N141" s="8" t="s">
        <v>15</v>
      </c>
      <c r="O141" s="8" t="s">
        <v>107909</v>
      </c>
      <c r="P141" s="8">
        <v>3814000</v>
      </c>
      <c r="Q141" s="10" t="s">
        <v>107910</v>
      </c>
    </row>
    <row r="142" spans="1:17" ht="15" x14ac:dyDescent="0.25">
      <c r="A142" s="8">
        <v>84111600</v>
      </c>
      <c r="B142" s="8" t="s">
        <v>107891</v>
      </c>
      <c r="C142" s="4">
        <v>1</v>
      </c>
      <c r="D142" s="8">
        <v>1</v>
      </c>
      <c r="E142" s="8">
        <v>12</v>
      </c>
      <c r="F142" s="8">
        <v>1</v>
      </c>
      <c r="G142" s="8" t="s">
        <v>133</v>
      </c>
      <c r="H142" s="8">
        <v>0</v>
      </c>
      <c r="I142" s="9">
        <f>3618545*12</f>
        <v>43422540</v>
      </c>
      <c r="J142" s="9">
        <f>3618545*12</f>
        <v>43422540</v>
      </c>
      <c r="K142" s="8">
        <v>0</v>
      </c>
      <c r="L142" s="8">
        <v>0</v>
      </c>
      <c r="M142" s="8" t="s">
        <v>107788</v>
      </c>
      <c r="N142" s="8" t="s">
        <v>15</v>
      </c>
      <c r="O142" s="8" t="s">
        <v>107909</v>
      </c>
      <c r="P142" s="8">
        <v>3814000</v>
      </c>
      <c r="Q142" s="10" t="s">
        <v>107910</v>
      </c>
    </row>
    <row r="143" spans="1:17" ht="15" x14ac:dyDescent="0.25">
      <c r="A143" s="8">
        <v>84111600</v>
      </c>
      <c r="B143" s="8" t="s">
        <v>107892</v>
      </c>
      <c r="C143" s="4">
        <v>1</v>
      </c>
      <c r="D143" s="8">
        <v>1</v>
      </c>
      <c r="E143" s="8">
        <v>12</v>
      </c>
      <c r="F143" s="8">
        <v>1</v>
      </c>
      <c r="G143" s="8" t="s">
        <v>133</v>
      </c>
      <c r="H143" s="8">
        <v>0</v>
      </c>
      <c r="I143" s="8">
        <f t="shared" ref="I143:J149" si="0">3618545*12</f>
        <v>43422540</v>
      </c>
      <c r="J143" s="8">
        <f t="shared" si="0"/>
        <v>43422540</v>
      </c>
      <c r="K143" s="8">
        <v>0</v>
      </c>
      <c r="L143" s="8">
        <v>0</v>
      </c>
      <c r="M143" s="8" t="s">
        <v>107788</v>
      </c>
      <c r="N143" s="8" t="s">
        <v>15</v>
      </c>
      <c r="O143" s="8" t="s">
        <v>107909</v>
      </c>
      <c r="P143" s="8">
        <v>3814000</v>
      </c>
      <c r="Q143" s="10" t="s">
        <v>107910</v>
      </c>
    </row>
    <row r="144" spans="1:17" ht="15" x14ac:dyDescent="0.25">
      <c r="A144" s="8">
        <v>84111600</v>
      </c>
      <c r="B144" s="8" t="s">
        <v>107893</v>
      </c>
      <c r="C144" s="4">
        <v>1</v>
      </c>
      <c r="D144" s="8">
        <v>1</v>
      </c>
      <c r="E144" s="8">
        <v>12</v>
      </c>
      <c r="F144" s="8">
        <v>1</v>
      </c>
      <c r="G144" s="8" t="s">
        <v>133</v>
      </c>
      <c r="H144" s="8">
        <v>0</v>
      </c>
      <c r="I144" s="9">
        <f t="shared" si="0"/>
        <v>43422540</v>
      </c>
      <c r="J144" s="9">
        <f t="shared" si="0"/>
        <v>43422540</v>
      </c>
      <c r="K144" s="8">
        <v>0</v>
      </c>
      <c r="L144" s="8">
        <v>0</v>
      </c>
      <c r="M144" s="8" t="s">
        <v>107788</v>
      </c>
      <c r="N144" s="8" t="s">
        <v>15</v>
      </c>
      <c r="O144" s="8" t="s">
        <v>107909</v>
      </c>
      <c r="P144" s="8">
        <v>3814000</v>
      </c>
      <c r="Q144" s="10" t="s">
        <v>107910</v>
      </c>
    </row>
    <row r="145" spans="1:17" ht="15" x14ac:dyDescent="0.25">
      <c r="A145" s="8">
        <v>84111600</v>
      </c>
      <c r="B145" s="8" t="s">
        <v>107894</v>
      </c>
      <c r="C145" s="4">
        <v>1</v>
      </c>
      <c r="D145" s="8">
        <v>1</v>
      </c>
      <c r="E145" s="8">
        <v>12</v>
      </c>
      <c r="F145" s="8">
        <v>1</v>
      </c>
      <c r="G145" s="8" t="s">
        <v>133</v>
      </c>
      <c r="H145" s="8">
        <v>0</v>
      </c>
      <c r="I145" s="8">
        <f t="shared" si="0"/>
        <v>43422540</v>
      </c>
      <c r="J145" s="8">
        <f t="shared" si="0"/>
        <v>43422540</v>
      </c>
      <c r="K145" s="8">
        <v>0</v>
      </c>
      <c r="L145" s="8">
        <v>0</v>
      </c>
      <c r="M145" s="8" t="s">
        <v>107788</v>
      </c>
      <c r="N145" s="8" t="s">
        <v>15</v>
      </c>
      <c r="O145" s="8" t="s">
        <v>107909</v>
      </c>
      <c r="P145" s="8">
        <v>3814000</v>
      </c>
      <c r="Q145" s="10" t="s">
        <v>107910</v>
      </c>
    </row>
    <row r="146" spans="1:17" ht="15" x14ac:dyDescent="0.25">
      <c r="A146" s="8">
        <v>84111600</v>
      </c>
      <c r="B146" s="8" t="s">
        <v>107895</v>
      </c>
      <c r="C146" s="4">
        <v>1</v>
      </c>
      <c r="D146" s="8">
        <v>1</v>
      </c>
      <c r="E146" s="8">
        <v>12</v>
      </c>
      <c r="F146" s="8">
        <v>1</v>
      </c>
      <c r="G146" s="8" t="s">
        <v>133</v>
      </c>
      <c r="H146" s="8">
        <v>0</v>
      </c>
      <c r="I146" s="9">
        <f t="shared" si="0"/>
        <v>43422540</v>
      </c>
      <c r="J146" s="9">
        <f t="shared" si="0"/>
        <v>43422540</v>
      </c>
      <c r="K146" s="8">
        <v>0</v>
      </c>
      <c r="L146" s="8">
        <v>0</v>
      </c>
      <c r="M146" s="8" t="s">
        <v>107788</v>
      </c>
      <c r="N146" s="8" t="s">
        <v>15</v>
      </c>
      <c r="O146" s="8" t="s">
        <v>107909</v>
      </c>
      <c r="P146" s="8">
        <v>3814000</v>
      </c>
      <c r="Q146" s="10" t="s">
        <v>107910</v>
      </c>
    </row>
    <row r="147" spans="1:17" ht="15" x14ac:dyDescent="0.25">
      <c r="A147" s="8">
        <v>84111600</v>
      </c>
      <c r="B147" s="8" t="s">
        <v>107896</v>
      </c>
      <c r="C147" s="4">
        <v>1</v>
      </c>
      <c r="D147" s="8">
        <v>1</v>
      </c>
      <c r="E147" s="8">
        <v>12</v>
      </c>
      <c r="F147" s="8">
        <v>1</v>
      </c>
      <c r="G147" s="8" t="s">
        <v>133</v>
      </c>
      <c r="H147" s="8">
        <v>0</v>
      </c>
      <c r="I147" s="8">
        <f t="shared" si="0"/>
        <v>43422540</v>
      </c>
      <c r="J147" s="8">
        <f t="shared" si="0"/>
        <v>43422540</v>
      </c>
      <c r="K147" s="8">
        <v>0</v>
      </c>
      <c r="L147" s="8">
        <v>0</v>
      </c>
      <c r="M147" s="8" t="s">
        <v>107788</v>
      </c>
      <c r="N147" s="8" t="s">
        <v>15</v>
      </c>
      <c r="O147" s="8" t="s">
        <v>107909</v>
      </c>
      <c r="P147" s="8">
        <v>3814000</v>
      </c>
      <c r="Q147" s="10" t="s">
        <v>107910</v>
      </c>
    </row>
    <row r="148" spans="1:17" ht="15" x14ac:dyDescent="0.25">
      <c r="A148" s="8">
        <v>84111600</v>
      </c>
      <c r="B148" s="8" t="s">
        <v>107897</v>
      </c>
      <c r="C148" s="4">
        <v>1</v>
      </c>
      <c r="D148" s="8">
        <v>1</v>
      </c>
      <c r="E148" s="8">
        <v>12</v>
      </c>
      <c r="F148" s="8">
        <v>1</v>
      </c>
      <c r="G148" s="8" t="s">
        <v>133</v>
      </c>
      <c r="H148" s="8">
        <v>0</v>
      </c>
      <c r="I148" s="9">
        <f t="shared" si="0"/>
        <v>43422540</v>
      </c>
      <c r="J148" s="9">
        <f t="shared" si="0"/>
        <v>43422540</v>
      </c>
      <c r="K148" s="8">
        <v>0</v>
      </c>
      <c r="L148" s="8">
        <v>0</v>
      </c>
      <c r="M148" s="8" t="s">
        <v>107788</v>
      </c>
      <c r="N148" s="8" t="s">
        <v>15</v>
      </c>
      <c r="O148" s="8" t="s">
        <v>107909</v>
      </c>
      <c r="P148" s="8">
        <v>3814000</v>
      </c>
      <c r="Q148" s="10" t="s">
        <v>107910</v>
      </c>
    </row>
    <row r="149" spans="1:17" ht="15" x14ac:dyDescent="0.25">
      <c r="A149" s="8">
        <v>84111600</v>
      </c>
      <c r="B149" s="8" t="s">
        <v>107898</v>
      </c>
      <c r="C149" s="4">
        <v>1</v>
      </c>
      <c r="D149" s="8">
        <v>1</v>
      </c>
      <c r="E149" s="8">
        <v>12</v>
      </c>
      <c r="F149" s="8">
        <v>1</v>
      </c>
      <c r="G149" s="8" t="s">
        <v>133</v>
      </c>
      <c r="H149" s="8">
        <v>0</v>
      </c>
      <c r="I149" s="8">
        <f t="shared" si="0"/>
        <v>43422540</v>
      </c>
      <c r="J149" s="8">
        <f t="shared" si="0"/>
        <v>43422540</v>
      </c>
      <c r="K149" s="8">
        <v>0</v>
      </c>
      <c r="L149" s="8">
        <v>0</v>
      </c>
      <c r="M149" s="8" t="s">
        <v>107788</v>
      </c>
      <c r="N149" s="8" t="s">
        <v>15</v>
      </c>
      <c r="O149" s="8" t="s">
        <v>107909</v>
      </c>
      <c r="P149" s="8">
        <v>3814000</v>
      </c>
      <c r="Q149" s="10" t="s">
        <v>107910</v>
      </c>
    </row>
    <row r="150" spans="1:17" x14ac:dyDescent="0.2">
      <c r="A150" s="8">
        <v>84111600</v>
      </c>
      <c r="B150" s="8" t="s">
        <v>107899</v>
      </c>
      <c r="C150" s="4">
        <v>3</v>
      </c>
      <c r="D150" s="8">
        <v>3</v>
      </c>
      <c r="E150" s="8">
        <v>10</v>
      </c>
      <c r="F150" s="8">
        <v>1</v>
      </c>
      <c r="G150" s="8" t="s">
        <v>133</v>
      </c>
      <c r="H150" s="8">
        <v>0</v>
      </c>
      <c r="I150" s="9">
        <v>800000000</v>
      </c>
      <c r="J150" s="9">
        <v>800000000</v>
      </c>
      <c r="K150" s="8">
        <v>0</v>
      </c>
      <c r="L150" s="8">
        <v>0</v>
      </c>
      <c r="M150" s="8" t="s">
        <v>107788</v>
      </c>
      <c r="N150" s="8" t="s">
        <v>15</v>
      </c>
      <c r="O150" s="8" t="s">
        <v>107909</v>
      </c>
      <c r="P150" s="8">
        <v>3814000</v>
      </c>
      <c r="Q150" s="10" t="s">
        <v>107910</v>
      </c>
    </row>
    <row r="151" spans="1:17" x14ac:dyDescent="0.2">
      <c r="A151" s="8">
        <v>84111600</v>
      </c>
      <c r="B151" s="8" t="s">
        <v>107900</v>
      </c>
      <c r="C151" s="4">
        <v>3</v>
      </c>
      <c r="D151" s="8">
        <v>3</v>
      </c>
      <c r="E151" s="8">
        <v>10</v>
      </c>
      <c r="F151" s="8">
        <v>1</v>
      </c>
      <c r="G151" s="8" t="s">
        <v>133</v>
      </c>
      <c r="H151" s="8">
        <v>0</v>
      </c>
      <c r="I151" s="8">
        <v>700000000</v>
      </c>
      <c r="J151" s="8">
        <v>700000000</v>
      </c>
      <c r="K151" s="8">
        <v>0</v>
      </c>
      <c r="L151" s="8">
        <v>0</v>
      </c>
      <c r="M151" s="8" t="s">
        <v>107788</v>
      </c>
      <c r="N151" s="8" t="s">
        <v>15</v>
      </c>
      <c r="O151" s="8" t="s">
        <v>107909</v>
      </c>
      <c r="P151" s="8">
        <v>3814000</v>
      </c>
      <c r="Q151" s="10" t="s">
        <v>107910</v>
      </c>
    </row>
    <row r="152" spans="1:17" x14ac:dyDescent="0.2">
      <c r="A152" s="8">
        <v>84111600</v>
      </c>
      <c r="B152" s="8" t="s">
        <v>107901</v>
      </c>
      <c r="C152" s="4">
        <v>3</v>
      </c>
      <c r="D152" s="8">
        <v>3</v>
      </c>
      <c r="E152" s="8">
        <v>10</v>
      </c>
      <c r="F152" s="8">
        <v>1</v>
      </c>
      <c r="G152" s="8" t="s">
        <v>133</v>
      </c>
      <c r="H152" s="8">
        <v>0</v>
      </c>
      <c r="I152" s="9">
        <v>212292580</v>
      </c>
      <c r="J152" s="9">
        <v>212292580</v>
      </c>
      <c r="K152" s="8">
        <v>0</v>
      </c>
      <c r="L152" s="8">
        <v>0</v>
      </c>
      <c r="M152" s="8" t="s">
        <v>107788</v>
      </c>
      <c r="N152" s="8" t="s">
        <v>15</v>
      </c>
      <c r="O152" s="8" t="s">
        <v>107909</v>
      </c>
      <c r="P152" s="8">
        <v>3814000</v>
      </c>
      <c r="Q152" s="10" t="s">
        <v>107910</v>
      </c>
    </row>
    <row r="153" spans="1:17" x14ac:dyDescent="0.2">
      <c r="A153" s="8">
        <v>80111600</v>
      </c>
      <c r="B153" s="8" t="s">
        <v>107902</v>
      </c>
      <c r="C153" s="4">
        <v>1</v>
      </c>
      <c r="D153" s="8">
        <v>1</v>
      </c>
      <c r="E153" s="8">
        <v>12</v>
      </c>
      <c r="F153" s="8">
        <v>1</v>
      </c>
      <c r="G153" s="8" t="s">
        <v>133</v>
      </c>
      <c r="H153" s="8">
        <v>0</v>
      </c>
      <c r="I153" s="8">
        <v>36000000</v>
      </c>
      <c r="J153" s="8">
        <v>36000000</v>
      </c>
      <c r="K153" s="8">
        <v>0</v>
      </c>
      <c r="L153" s="8">
        <v>0</v>
      </c>
      <c r="M153" s="8" t="s">
        <v>107788</v>
      </c>
      <c r="N153" s="8" t="s">
        <v>15</v>
      </c>
      <c r="O153" s="8" t="s">
        <v>107909</v>
      </c>
      <c r="P153" s="8">
        <v>3814000</v>
      </c>
      <c r="Q153" s="10" t="s">
        <v>107910</v>
      </c>
    </row>
    <row r="154" spans="1:17" x14ac:dyDescent="0.2">
      <c r="A154" s="8">
        <v>80111600</v>
      </c>
      <c r="B154" s="8" t="s">
        <v>107903</v>
      </c>
      <c r="C154" s="4">
        <v>1</v>
      </c>
      <c r="D154" s="8">
        <v>1</v>
      </c>
      <c r="E154" s="8">
        <v>12</v>
      </c>
      <c r="F154" s="8">
        <v>1</v>
      </c>
      <c r="G154" s="8" t="s">
        <v>133</v>
      </c>
      <c r="H154" s="8">
        <v>0</v>
      </c>
      <c r="I154" s="9">
        <v>36000000</v>
      </c>
      <c r="J154" s="9">
        <v>36000000</v>
      </c>
      <c r="K154" s="8">
        <v>0</v>
      </c>
      <c r="L154" s="8">
        <v>0</v>
      </c>
      <c r="M154" s="8" t="s">
        <v>107788</v>
      </c>
      <c r="N154" s="8" t="s">
        <v>15</v>
      </c>
      <c r="O154" s="8" t="s">
        <v>107909</v>
      </c>
      <c r="P154" s="8">
        <v>3814000</v>
      </c>
      <c r="Q154" s="10" t="s">
        <v>107910</v>
      </c>
    </row>
    <row r="155" spans="1:17" x14ac:dyDescent="0.2">
      <c r="A155" s="8">
        <v>80111600</v>
      </c>
      <c r="B155" s="8" t="s">
        <v>107904</v>
      </c>
      <c r="C155" s="4">
        <v>1</v>
      </c>
      <c r="D155" s="8">
        <v>1</v>
      </c>
      <c r="E155" s="8">
        <v>12</v>
      </c>
      <c r="F155" s="8">
        <v>1</v>
      </c>
      <c r="G155" s="8" t="s">
        <v>133</v>
      </c>
      <c r="H155" s="8">
        <v>0</v>
      </c>
      <c r="I155" s="8">
        <v>36000000</v>
      </c>
      <c r="J155" s="8">
        <v>36000000</v>
      </c>
      <c r="K155" s="8">
        <v>0</v>
      </c>
      <c r="L155" s="8">
        <v>0</v>
      </c>
      <c r="M155" s="8" t="s">
        <v>107788</v>
      </c>
      <c r="N155" s="8" t="s">
        <v>15</v>
      </c>
      <c r="O155" s="8" t="s">
        <v>107909</v>
      </c>
      <c r="P155" s="8">
        <v>3814000</v>
      </c>
      <c r="Q155" s="10" t="s">
        <v>107910</v>
      </c>
    </row>
    <row r="156" spans="1:17" x14ac:dyDescent="0.2">
      <c r="A156" s="8">
        <v>80111600</v>
      </c>
      <c r="B156" s="8" t="s">
        <v>107905</v>
      </c>
      <c r="C156" s="4">
        <v>1</v>
      </c>
      <c r="D156" s="8">
        <v>1</v>
      </c>
      <c r="E156" s="8">
        <v>12</v>
      </c>
      <c r="F156" s="8">
        <v>1</v>
      </c>
      <c r="G156" s="8" t="s">
        <v>133</v>
      </c>
      <c r="H156" s="8">
        <v>0</v>
      </c>
      <c r="I156" s="9">
        <v>36000000</v>
      </c>
      <c r="J156" s="9">
        <v>36000000</v>
      </c>
      <c r="K156" s="8">
        <v>0</v>
      </c>
      <c r="L156" s="8">
        <v>0</v>
      </c>
      <c r="M156" s="8" t="s">
        <v>107788</v>
      </c>
      <c r="N156" s="8" t="s">
        <v>15</v>
      </c>
      <c r="O156" s="8" t="s">
        <v>107909</v>
      </c>
      <c r="P156" s="8">
        <v>3814000</v>
      </c>
      <c r="Q156" s="10" t="s">
        <v>107910</v>
      </c>
    </row>
    <row r="157" spans="1:17" x14ac:dyDescent="0.2">
      <c r="A157" s="8">
        <v>93121700</v>
      </c>
      <c r="B157" s="8" t="s">
        <v>107906</v>
      </c>
      <c r="C157" s="4">
        <v>4</v>
      </c>
      <c r="D157" s="8">
        <v>4</v>
      </c>
      <c r="E157" s="8">
        <v>7</v>
      </c>
      <c r="F157" s="8">
        <v>1</v>
      </c>
      <c r="G157" s="8" t="s">
        <v>133</v>
      </c>
      <c r="H157" s="8">
        <v>0</v>
      </c>
      <c r="I157" s="8">
        <v>500000000</v>
      </c>
      <c r="J157" s="8">
        <v>500000000</v>
      </c>
      <c r="K157" s="8">
        <v>0</v>
      </c>
      <c r="L157" s="8">
        <v>0</v>
      </c>
      <c r="M157" s="8" t="s">
        <v>107788</v>
      </c>
      <c r="N157" s="8" t="s">
        <v>15</v>
      </c>
      <c r="O157" s="8" t="s">
        <v>107909</v>
      </c>
      <c r="P157" s="8">
        <v>3814000</v>
      </c>
      <c r="Q157" s="10" t="s">
        <v>107910</v>
      </c>
    </row>
    <row r="158" spans="1:17" x14ac:dyDescent="0.2">
      <c r="A158" s="8">
        <v>80111600</v>
      </c>
      <c r="B158" s="8" t="s">
        <v>107907</v>
      </c>
      <c r="C158" s="4">
        <v>1</v>
      </c>
      <c r="D158" s="8">
        <v>1</v>
      </c>
      <c r="E158" s="8">
        <v>12</v>
      </c>
      <c r="F158" s="8">
        <v>1</v>
      </c>
      <c r="G158" s="8" t="s">
        <v>133</v>
      </c>
      <c r="H158" s="8">
        <v>0</v>
      </c>
      <c r="I158" s="9">
        <v>36000000</v>
      </c>
      <c r="J158" s="9">
        <v>36000000</v>
      </c>
      <c r="K158" s="8">
        <v>0</v>
      </c>
      <c r="L158" s="8">
        <v>0</v>
      </c>
      <c r="M158" s="8" t="s">
        <v>107788</v>
      </c>
      <c r="N158" s="8" t="s">
        <v>15</v>
      </c>
      <c r="O158" s="8" t="s">
        <v>107909</v>
      </c>
      <c r="P158" s="8">
        <v>3814000</v>
      </c>
      <c r="Q158" s="10" t="s">
        <v>107910</v>
      </c>
    </row>
    <row r="159" spans="1:17" x14ac:dyDescent="0.2">
      <c r="A159" s="8">
        <v>80111600</v>
      </c>
      <c r="B159" s="8" t="s">
        <v>107908</v>
      </c>
      <c r="C159" s="4">
        <v>1</v>
      </c>
      <c r="D159" s="8">
        <v>1</v>
      </c>
      <c r="E159" s="8">
        <v>12</v>
      </c>
      <c r="F159" s="8">
        <v>1</v>
      </c>
      <c r="G159" s="8" t="s">
        <v>133</v>
      </c>
      <c r="H159" s="8">
        <v>0</v>
      </c>
      <c r="I159" s="8">
        <v>36000000</v>
      </c>
      <c r="J159" s="8">
        <v>36000000</v>
      </c>
      <c r="K159" s="8">
        <v>0</v>
      </c>
      <c r="L159" s="8">
        <v>0</v>
      </c>
      <c r="M159" s="8" t="s">
        <v>107788</v>
      </c>
      <c r="N159" s="8" t="s">
        <v>15</v>
      </c>
      <c r="O159" s="8" t="s">
        <v>107909</v>
      </c>
      <c r="P159" s="8">
        <v>3814000</v>
      </c>
      <c r="Q159" s="10" t="s">
        <v>107910</v>
      </c>
    </row>
    <row r="160" spans="1:17" x14ac:dyDescent="0.2">
      <c r="A160" s="8">
        <v>78181701</v>
      </c>
      <c r="B160" s="8" t="s">
        <v>107911</v>
      </c>
      <c r="C160" s="4">
        <v>1</v>
      </c>
      <c r="D160" s="4">
        <v>1</v>
      </c>
      <c r="E160" s="8">
        <v>12</v>
      </c>
      <c r="F160" s="8">
        <v>1</v>
      </c>
      <c r="G160" s="8" t="s">
        <v>140</v>
      </c>
      <c r="H160" s="8">
        <v>0</v>
      </c>
      <c r="I160" s="9">
        <v>337033950</v>
      </c>
      <c r="J160" s="9">
        <v>337033950</v>
      </c>
      <c r="K160" s="4">
        <v>0</v>
      </c>
      <c r="L160" s="8">
        <v>0</v>
      </c>
      <c r="M160" s="8" t="s">
        <v>107788</v>
      </c>
      <c r="N160" s="8" t="s">
        <v>15</v>
      </c>
      <c r="O160" s="4" t="s">
        <v>107961</v>
      </c>
      <c r="P160" s="8">
        <v>3814000</v>
      </c>
      <c r="Q160" s="10" t="s">
        <v>107962</v>
      </c>
    </row>
    <row r="161" spans="1:17" x14ac:dyDescent="0.2">
      <c r="A161" s="8">
        <v>78181701</v>
      </c>
      <c r="B161" s="8" t="s">
        <v>107912</v>
      </c>
      <c r="C161" s="4">
        <v>3</v>
      </c>
      <c r="D161" s="4">
        <v>3</v>
      </c>
      <c r="E161" s="8">
        <v>1</v>
      </c>
      <c r="F161" s="8">
        <v>1</v>
      </c>
      <c r="G161" s="8" t="s">
        <v>140</v>
      </c>
      <c r="H161" s="8">
        <v>0</v>
      </c>
      <c r="I161" s="9">
        <v>4830000</v>
      </c>
      <c r="J161" s="9">
        <v>4830000</v>
      </c>
      <c r="K161" s="4">
        <v>0</v>
      </c>
      <c r="L161" s="8">
        <v>0</v>
      </c>
      <c r="M161" s="8" t="s">
        <v>107788</v>
      </c>
      <c r="N161" s="8" t="s">
        <v>15</v>
      </c>
      <c r="O161" s="8" t="s">
        <v>107961</v>
      </c>
      <c r="P161" s="8">
        <v>3814000</v>
      </c>
      <c r="Q161" s="10" t="s">
        <v>107962</v>
      </c>
    </row>
    <row r="162" spans="1:17" x14ac:dyDescent="0.2">
      <c r="A162" s="8">
        <v>78181701</v>
      </c>
      <c r="B162" s="8" t="s">
        <v>107913</v>
      </c>
      <c r="C162" s="8">
        <v>3</v>
      </c>
      <c r="D162" s="4">
        <v>3</v>
      </c>
      <c r="E162" s="8">
        <v>1</v>
      </c>
      <c r="F162" s="8">
        <v>1</v>
      </c>
      <c r="G162" s="8" t="s">
        <v>140</v>
      </c>
      <c r="H162" s="8">
        <v>0</v>
      </c>
      <c r="I162" s="9">
        <v>2205412.5</v>
      </c>
      <c r="J162" s="9">
        <v>2205412.5</v>
      </c>
      <c r="K162" s="4">
        <v>0</v>
      </c>
      <c r="L162" s="8">
        <v>0</v>
      </c>
      <c r="M162" s="8" t="s">
        <v>107788</v>
      </c>
      <c r="N162" s="8" t="s">
        <v>15</v>
      </c>
      <c r="O162" s="8" t="s">
        <v>107961</v>
      </c>
      <c r="P162" s="8">
        <v>3814000</v>
      </c>
      <c r="Q162" s="10" t="s">
        <v>107962</v>
      </c>
    </row>
    <row r="163" spans="1:17" x14ac:dyDescent="0.2">
      <c r="A163" s="8">
        <v>70171501</v>
      </c>
      <c r="B163" s="8" t="s">
        <v>107914</v>
      </c>
      <c r="C163" s="8">
        <v>4</v>
      </c>
      <c r="D163" s="8">
        <v>4</v>
      </c>
      <c r="E163" s="8">
        <v>8</v>
      </c>
      <c r="F163" s="8">
        <v>1</v>
      </c>
      <c r="G163" s="8" t="s">
        <v>133</v>
      </c>
      <c r="H163" s="8">
        <v>0</v>
      </c>
      <c r="I163" s="9">
        <v>25466519.999999996</v>
      </c>
      <c r="J163" s="9">
        <v>25466519.999999996</v>
      </c>
      <c r="K163" s="4">
        <v>0</v>
      </c>
      <c r="L163" s="8">
        <v>0</v>
      </c>
      <c r="M163" s="8" t="s">
        <v>107788</v>
      </c>
      <c r="N163" s="8" t="s">
        <v>15</v>
      </c>
      <c r="O163" s="8" t="s">
        <v>107961</v>
      </c>
      <c r="P163" s="8">
        <v>3814000</v>
      </c>
      <c r="Q163" s="10" t="s">
        <v>107962</v>
      </c>
    </row>
    <row r="164" spans="1:17" x14ac:dyDescent="0.2">
      <c r="A164" s="8">
        <v>39121700</v>
      </c>
      <c r="B164" s="8" t="s">
        <v>107915</v>
      </c>
      <c r="C164" s="8">
        <v>3</v>
      </c>
      <c r="D164" s="8">
        <v>3</v>
      </c>
      <c r="E164" s="8">
        <v>9</v>
      </c>
      <c r="F164" s="8">
        <v>1</v>
      </c>
      <c r="G164" s="8" t="s">
        <v>65</v>
      </c>
      <c r="H164" s="8">
        <v>0</v>
      </c>
      <c r="I164" s="9">
        <v>130592000</v>
      </c>
      <c r="J164" s="9">
        <v>130592000</v>
      </c>
      <c r="K164" s="4">
        <v>0</v>
      </c>
      <c r="L164" s="8">
        <v>0</v>
      </c>
      <c r="M164" s="8" t="s">
        <v>107788</v>
      </c>
      <c r="N164" s="8" t="s">
        <v>15</v>
      </c>
      <c r="O164" s="8" t="s">
        <v>107961</v>
      </c>
      <c r="P164" s="8">
        <v>3814000</v>
      </c>
      <c r="Q164" s="10" t="s">
        <v>107962</v>
      </c>
    </row>
    <row r="165" spans="1:17" x14ac:dyDescent="0.2">
      <c r="A165" s="8">
        <v>56112102</v>
      </c>
      <c r="B165" s="8" t="s">
        <v>107916</v>
      </c>
      <c r="C165" s="8">
        <v>5</v>
      </c>
      <c r="D165" s="8">
        <v>5</v>
      </c>
      <c r="E165" s="8">
        <v>3</v>
      </c>
      <c r="F165" s="8">
        <v>1</v>
      </c>
      <c r="G165" s="8" t="s">
        <v>65</v>
      </c>
      <c r="H165" s="8">
        <v>0</v>
      </c>
      <c r="I165" s="9">
        <v>141450000</v>
      </c>
      <c r="J165" s="9">
        <v>141450000</v>
      </c>
      <c r="K165" s="4">
        <v>0</v>
      </c>
      <c r="L165" s="8">
        <v>0</v>
      </c>
      <c r="M165" s="8" t="s">
        <v>107788</v>
      </c>
      <c r="N165" s="8" t="s">
        <v>15</v>
      </c>
      <c r="O165" s="8" t="s">
        <v>107961</v>
      </c>
      <c r="P165" s="8">
        <v>3814000</v>
      </c>
      <c r="Q165" s="10" t="s">
        <v>107962</v>
      </c>
    </row>
    <row r="166" spans="1:17" x14ac:dyDescent="0.2">
      <c r="A166" s="8">
        <v>47131828</v>
      </c>
      <c r="B166" s="8" t="s">
        <v>107917</v>
      </c>
      <c r="C166" s="8">
        <v>3</v>
      </c>
      <c r="D166" s="8">
        <v>3</v>
      </c>
      <c r="E166" s="8">
        <v>3</v>
      </c>
      <c r="F166" s="8">
        <v>1</v>
      </c>
      <c r="G166" s="8" t="s">
        <v>72</v>
      </c>
      <c r="H166" s="8">
        <v>0</v>
      </c>
      <c r="I166" s="9">
        <v>23400000</v>
      </c>
      <c r="J166" s="9">
        <v>23400000</v>
      </c>
      <c r="K166" s="4">
        <v>0</v>
      </c>
      <c r="L166" s="8">
        <v>0</v>
      </c>
      <c r="M166" s="8" t="s">
        <v>107788</v>
      </c>
      <c r="N166" s="8" t="s">
        <v>15</v>
      </c>
      <c r="O166" s="8" t="s">
        <v>107961</v>
      </c>
      <c r="P166" s="8">
        <v>3814000</v>
      </c>
      <c r="Q166" s="10" t="s">
        <v>107962</v>
      </c>
    </row>
    <row r="167" spans="1:17" x14ac:dyDescent="0.2">
      <c r="A167" s="8">
        <v>73152108</v>
      </c>
      <c r="B167" s="8" t="s">
        <v>107918</v>
      </c>
      <c r="C167" s="8">
        <v>1</v>
      </c>
      <c r="D167" s="8">
        <v>1</v>
      </c>
      <c r="E167" s="8">
        <v>12</v>
      </c>
      <c r="F167" s="8">
        <v>1</v>
      </c>
      <c r="G167" s="8" t="s">
        <v>133</v>
      </c>
      <c r="H167" s="8">
        <v>0</v>
      </c>
      <c r="I167" s="9">
        <v>129360000.00000001</v>
      </c>
      <c r="J167" s="9">
        <v>129360000.00000001</v>
      </c>
      <c r="K167" s="4">
        <v>0</v>
      </c>
      <c r="L167" s="8">
        <v>0</v>
      </c>
      <c r="M167" s="8" t="s">
        <v>107788</v>
      </c>
      <c r="N167" s="8" t="s">
        <v>15</v>
      </c>
      <c r="O167" s="8" t="s">
        <v>107961</v>
      </c>
      <c r="P167" s="8">
        <v>3814000</v>
      </c>
      <c r="Q167" s="10" t="s">
        <v>107962</v>
      </c>
    </row>
    <row r="168" spans="1:17" x14ac:dyDescent="0.2">
      <c r="A168" s="8">
        <v>72101506</v>
      </c>
      <c r="B168" s="8" t="s">
        <v>107919</v>
      </c>
      <c r="C168" s="8">
        <v>1</v>
      </c>
      <c r="D168" s="8">
        <v>1</v>
      </c>
      <c r="E168" s="8">
        <v>12</v>
      </c>
      <c r="F168" s="8">
        <v>1</v>
      </c>
      <c r="G168" s="8" t="s">
        <v>133</v>
      </c>
      <c r="H168" s="8">
        <v>0</v>
      </c>
      <c r="I168" s="9">
        <v>53197584.000000007</v>
      </c>
      <c r="J168" s="9">
        <v>53197584.000000007</v>
      </c>
      <c r="K168" s="4">
        <v>0</v>
      </c>
      <c r="L168" s="8">
        <v>0</v>
      </c>
      <c r="M168" s="8" t="s">
        <v>107788</v>
      </c>
      <c r="N168" s="8" t="s">
        <v>15</v>
      </c>
      <c r="O168" s="8" t="s">
        <v>107961</v>
      </c>
      <c r="P168" s="8">
        <v>3814000</v>
      </c>
      <c r="Q168" s="10" t="s">
        <v>107962</v>
      </c>
    </row>
    <row r="169" spans="1:17" x14ac:dyDescent="0.2">
      <c r="A169" s="8">
        <v>72101506</v>
      </c>
      <c r="B169" s="8" t="s">
        <v>107920</v>
      </c>
      <c r="C169" s="8">
        <v>2</v>
      </c>
      <c r="D169" s="8">
        <v>2</v>
      </c>
      <c r="E169" s="8">
        <v>11</v>
      </c>
      <c r="F169" s="8">
        <v>1</v>
      </c>
      <c r="G169" s="8" t="s">
        <v>72</v>
      </c>
      <c r="H169" s="8">
        <v>0</v>
      </c>
      <c r="I169" s="9">
        <v>7020952.4000000013</v>
      </c>
      <c r="J169" s="9">
        <v>7020952.4000000013</v>
      </c>
      <c r="K169" s="4">
        <v>0</v>
      </c>
      <c r="L169" s="8">
        <v>0</v>
      </c>
      <c r="M169" s="8" t="s">
        <v>107788</v>
      </c>
      <c r="N169" s="8" t="s">
        <v>15</v>
      </c>
      <c r="O169" s="8" t="s">
        <v>107961</v>
      </c>
      <c r="P169" s="8">
        <v>3814000</v>
      </c>
      <c r="Q169" s="10" t="s">
        <v>107962</v>
      </c>
    </row>
    <row r="170" spans="1:17" x14ac:dyDescent="0.2">
      <c r="A170" s="8">
        <v>72101506</v>
      </c>
      <c r="B170" s="8" t="s">
        <v>107921</v>
      </c>
      <c r="C170" s="8">
        <v>1</v>
      </c>
      <c r="D170" s="8">
        <v>1</v>
      </c>
      <c r="E170" s="8">
        <v>12</v>
      </c>
      <c r="F170" s="8">
        <v>1</v>
      </c>
      <c r="G170" s="8" t="s">
        <v>133</v>
      </c>
      <c r="H170" s="8">
        <v>0</v>
      </c>
      <c r="I170" s="9">
        <v>31029834.528000001</v>
      </c>
      <c r="J170" s="9">
        <v>31029834.528000001</v>
      </c>
      <c r="K170" s="4">
        <v>0</v>
      </c>
      <c r="L170" s="8">
        <v>0</v>
      </c>
      <c r="M170" s="8" t="s">
        <v>107788</v>
      </c>
      <c r="N170" s="8" t="s">
        <v>15</v>
      </c>
      <c r="O170" s="8" t="s">
        <v>107961</v>
      </c>
      <c r="P170" s="8">
        <v>3814000</v>
      </c>
      <c r="Q170" s="10" t="s">
        <v>107962</v>
      </c>
    </row>
    <row r="171" spans="1:17" x14ac:dyDescent="0.2">
      <c r="A171" s="8">
        <v>72101506</v>
      </c>
      <c r="B171" s="8" t="s">
        <v>107922</v>
      </c>
      <c r="C171" s="8">
        <v>2</v>
      </c>
      <c r="D171" s="8">
        <v>2</v>
      </c>
      <c r="E171" s="8">
        <v>11</v>
      </c>
      <c r="F171" s="8">
        <v>1</v>
      </c>
      <c r="G171" s="8" t="s">
        <v>72</v>
      </c>
      <c r="H171" s="8">
        <v>0</v>
      </c>
      <c r="I171" s="9">
        <v>26025861.576000001</v>
      </c>
      <c r="J171" s="9">
        <v>26025861.576000001</v>
      </c>
      <c r="K171" s="4">
        <v>0</v>
      </c>
      <c r="L171" s="8">
        <v>0</v>
      </c>
      <c r="M171" s="8" t="s">
        <v>107788</v>
      </c>
      <c r="N171" s="8" t="s">
        <v>15</v>
      </c>
      <c r="O171" s="8" t="s">
        <v>107961</v>
      </c>
      <c r="P171" s="8">
        <v>3814000</v>
      </c>
      <c r="Q171" s="10" t="s">
        <v>107962</v>
      </c>
    </row>
    <row r="172" spans="1:17" x14ac:dyDescent="0.2">
      <c r="A172" s="8">
        <v>73152108</v>
      </c>
      <c r="B172" s="8" t="s">
        <v>107923</v>
      </c>
      <c r="C172" s="8">
        <v>2</v>
      </c>
      <c r="D172" s="8">
        <v>2</v>
      </c>
      <c r="E172" s="8">
        <v>11</v>
      </c>
      <c r="F172" s="8">
        <v>1</v>
      </c>
      <c r="G172" s="8" t="s">
        <v>72</v>
      </c>
      <c r="H172" s="8">
        <v>0</v>
      </c>
      <c r="I172" s="9">
        <v>59368950</v>
      </c>
      <c r="J172" s="9">
        <v>59368950</v>
      </c>
      <c r="K172" s="4">
        <v>0</v>
      </c>
      <c r="L172" s="8">
        <v>0</v>
      </c>
      <c r="M172" s="8" t="s">
        <v>107788</v>
      </c>
      <c r="N172" s="8" t="s">
        <v>15</v>
      </c>
      <c r="O172" s="8" t="s">
        <v>107961</v>
      </c>
      <c r="P172" s="8">
        <v>3814000</v>
      </c>
      <c r="Q172" s="10" t="s">
        <v>107962</v>
      </c>
    </row>
    <row r="173" spans="1:17" x14ac:dyDescent="0.2">
      <c r="A173" s="8">
        <v>72154066</v>
      </c>
      <c r="B173" s="8" t="s">
        <v>107924</v>
      </c>
      <c r="C173" s="8">
        <v>3</v>
      </c>
      <c r="D173" s="8">
        <v>3</v>
      </c>
      <c r="E173" s="8">
        <v>9</v>
      </c>
      <c r="F173" s="8">
        <v>1</v>
      </c>
      <c r="G173" s="8" t="s">
        <v>133</v>
      </c>
      <c r="H173" s="8">
        <v>0</v>
      </c>
      <c r="I173" s="9">
        <v>94418940</v>
      </c>
      <c r="J173" s="9">
        <v>94418940</v>
      </c>
      <c r="K173" s="4">
        <v>0</v>
      </c>
      <c r="L173" s="8">
        <v>0</v>
      </c>
      <c r="M173" s="8" t="s">
        <v>107788</v>
      </c>
      <c r="N173" s="8" t="s">
        <v>15</v>
      </c>
      <c r="O173" s="8" t="s">
        <v>107961</v>
      </c>
      <c r="P173" s="8">
        <v>3814000</v>
      </c>
      <c r="Q173" s="10" t="s">
        <v>107962</v>
      </c>
    </row>
    <row r="174" spans="1:17" x14ac:dyDescent="0.2">
      <c r="A174" s="8">
        <v>72151800</v>
      </c>
      <c r="B174" s="8" t="s">
        <v>107925</v>
      </c>
      <c r="C174" s="8">
        <v>2</v>
      </c>
      <c r="D174" s="8">
        <v>2</v>
      </c>
      <c r="E174" s="8">
        <v>11</v>
      </c>
      <c r="F174" s="8">
        <v>1</v>
      </c>
      <c r="G174" s="8" t="s">
        <v>72</v>
      </c>
      <c r="H174" s="8">
        <v>0</v>
      </c>
      <c r="I174" s="9">
        <v>16274000</v>
      </c>
      <c r="J174" s="9">
        <v>16274000</v>
      </c>
      <c r="K174" s="4">
        <v>0</v>
      </c>
      <c r="L174" s="8">
        <v>0</v>
      </c>
      <c r="M174" s="8" t="s">
        <v>107788</v>
      </c>
      <c r="N174" s="8" t="s">
        <v>15</v>
      </c>
      <c r="O174" s="8" t="s">
        <v>107961</v>
      </c>
      <c r="P174" s="8">
        <v>3814000</v>
      </c>
      <c r="Q174" s="10" t="s">
        <v>107962</v>
      </c>
    </row>
    <row r="175" spans="1:17" x14ac:dyDescent="0.2">
      <c r="A175" s="8">
        <v>78181507</v>
      </c>
      <c r="B175" s="8" t="s">
        <v>107926</v>
      </c>
      <c r="C175" s="8">
        <v>1</v>
      </c>
      <c r="D175" s="8">
        <v>1</v>
      </c>
      <c r="E175" s="8">
        <v>12</v>
      </c>
      <c r="F175" s="8">
        <v>1</v>
      </c>
      <c r="G175" s="8" t="s">
        <v>17</v>
      </c>
      <c r="H175" s="8">
        <v>0</v>
      </c>
      <c r="I175" s="9">
        <v>385068998.40000004</v>
      </c>
      <c r="J175" s="9">
        <v>385068998.40000004</v>
      </c>
      <c r="K175" s="4">
        <v>1</v>
      </c>
      <c r="L175" s="4">
        <v>1</v>
      </c>
      <c r="M175" s="8" t="s">
        <v>107788</v>
      </c>
      <c r="N175" s="8" t="s">
        <v>15</v>
      </c>
      <c r="O175" s="8" t="s">
        <v>107961</v>
      </c>
      <c r="P175" s="8">
        <v>3814000</v>
      </c>
      <c r="Q175" s="10" t="s">
        <v>107962</v>
      </c>
    </row>
    <row r="176" spans="1:17" x14ac:dyDescent="0.2">
      <c r="A176" s="8">
        <v>78181507</v>
      </c>
      <c r="B176" s="8" t="s">
        <v>107927</v>
      </c>
      <c r="C176" s="8">
        <v>2</v>
      </c>
      <c r="D176" s="8">
        <v>2</v>
      </c>
      <c r="E176" s="8">
        <v>11</v>
      </c>
      <c r="F176" s="8">
        <v>1</v>
      </c>
      <c r="G176" s="8" t="s">
        <v>72</v>
      </c>
      <c r="H176" s="8">
        <v>0</v>
      </c>
      <c r="I176" s="9">
        <v>28578000.000000004</v>
      </c>
      <c r="J176" s="9">
        <v>28578000.000000004</v>
      </c>
      <c r="K176" s="4">
        <v>0</v>
      </c>
      <c r="L176" s="4">
        <v>0</v>
      </c>
      <c r="M176" s="8" t="s">
        <v>107788</v>
      </c>
      <c r="N176" s="8" t="s">
        <v>15</v>
      </c>
      <c r="O176" s="8" t="s">
        <v>107961</v>
      </c>
      <c r="P176" s="8">
        <v>3814000</v>
      </c>
      <c r="Q176" s="10" t="s">
        <v>107962</v>
      </c>
    </row>
    <row r="177" spans="1:17" x14ac:dyDescent="0.2">
      <c r="A177" s="8">
        <v>78181507</v>
      </c>
      <c r="B177" s="8" t="s">
        <v>107928</v>
      </c>
      <c r="C177" s="8">
        <v>3</v>
      </c>
      <c r="D177" s="8">
        <v>3</v>
      </c>
      <c r="E177" s="8">
        <v>10</v>
      </c>
      <c r="F177" s="8">
        <v>1</v>
      </c>
      <c r="G177" s="8" t="s">
        <v>51</v>
      </c>
      <c r="H177" s="8">
        <v>0</v>
      </c>
      <c r="I177" s="9">
        <v>144450000</v>
      </c>
      <c r="J177" s="9">
        <v>144450000</v>
      </c>
      <c r="K177" s="4">
        <v>0</v>
      </c>
      <c r="L177" s="4">
        <v>0</v>
      </c>
      <c r="M177" s="8" t="s">
        <v>107788</v>
      </c>
      <c r="N177" s="8" t="s">
        <v>15</v>
      </c>
      <c r="O177" s="8" t="s">
        <v>107961</v>
      </c>
      <c r="P177" s="8">
        <v>3814000</v>
      </c>
      <c r="Q177" s="10" t="s">
        <v>107962</v>
      </c>
    </row>
    <row r="178" spans="1:17" x14ac:dyDescent="0.2">
      <c r="A178" s="8">
        <v>78181507</v>
      </c>
      <c r="B178" s="8" t="s">
        <v>107929</v>
      </c>
      <c r="C178" s="8">
        <v>1</v>
      </c>
      <c r="D178" s="8">
        <v>1</v>
      </c>
      <c r="E178" s="8">
        <v>11</v>
      </c>
      <c r="F178" s="8">
        <v>1</v>
      </c>
      <c r="G178" s="8" t="s">
        <v>133</v>
      </c>
      <c r="H178" s="8">
        <v>0</v>
      </c>
      <c r="I178" s="9">
        <v>16500000.000000002</v>
      </c>
      <c r="J178" s="9">
        <v>16500000.000000002</v>
      </c>
      <c r="K178" s="4">
        <v>0</v>
      </c>
      <c r="L178" s="4">
        <v>0</v>
      </c>
      <c r="M178" s="8" t="s">
        <v>107788</v>
      </c>
      <c r="N178" s="8" t="s">
        <v>15</v>
      </c>
      <c r="O178" s="8" t="s">
        <v>107961</v>
      </c>
      <c r="P178" s="8">
        <v>3814000</v>
      </c>
      <c r="Q178" s="10" t="s">
        <v>107962</v>
      </c>
    </row>
    <row r="179" spans="1:17" x14ac:dyDescent="0.2">
      <c r="A179" s="8">
        <v>76111501</v>
      </c>
      <c r="B179" s="8" t="s">
        <v>107930</v>
      </c>
      <c r="C179" s="8">
        <v>1</v>
      </c>
      <c r="D179" s="8">
        <v>1</v>
      </c>
      <c r="E179" s="8">
        <v>12</v>
      </c>
      <c r="F179" s="8">
        <v>1</v>
      </c>
      <c r="G179" s="8" t="s">
        <v>140</v>
      </c>
      <c r="H179" s="8">
        <v>0</v>
      </c>
      <c r="I179" s="9">
        <v>1515120000</v>
      </c>
      <c r="J179" s="9">
        <v>1515120000</v>
      </c>
      <c r="K179" s="4">
        <v>1</v>
      </c>
      <c r="L179" s="8">
        <v>1</v>
      </c>
      <c r="M179" s="8" t="s">
        <v>107788</v>
      </c>
      <c r="N179" s="8" t="s">
        <v>15</v>
      </c>
      <c r="O179" s="8" t="s">
        <v>107961</v>
      </c>
      <c r="P179" s="8">
        <v>3814000</v>
      </c>
      <c r="Q179" s="10" t="s">
        <v>107962</v>
      </c>
    </row>
    <row r="180" spans="1:17" x14ac:dyDescent="0.2">
      <c r="A180" s="8">
        <v>76111501</v>
      </c>
      <c r="B180" s="8" t="s">
        <v>107931</v>
      </c>
      <c r="C180" s="8">
        <v>1</v>
      </c>
      <c r="D180" s="8">
        <v>1</v>
      </c>
      <c r="E180" s="8">
        <v>12</v>
      </c>
      <c r="F180" s="8">
        <v>1</v>
      </c>
      <c r="G180" s="8" t="s">
        <v>140</v>
      </c>
      <c r="H180" s="8">
        <v>0</v>
      </c>
      <c r="I180" s="9">
        <v>123682012.80000003</v>
      </c>
      <c r="J180" s="9">
        <v>123682012.80000003</v>
      </c>
      <c r="K180" s="4">
        <v>1</v>
      </c>
      <c r="L180" s="8">
        <v>1</v>
      </c>
      <c r="M180" s="8" t="s">
        <v>107788</v>
      </c>
      <c r="N180" s="8" t="s">
        <v>15</v>
      </c>
      <c r="O180" s="8" t="s">
        <v>107961</v>
      </c>
      <c r="P180" s="8">
        <v>3814000</v>
      </c>
      <c r="Q180" s="10" t="s">
        <v>107962</v>
      </c>
    </row>
    <row r="181" spans="1:17" x14ac:dyDescent="0.2">
      <c r="A181" s="8">
        <v>92121504</v>
      </c>
      <c r="B181" s="8" t="s">
        <v>107932</v>
      </c>
      <c r="C181" s="8">
        <v>1</v>
      </c>
      <c r="D181" s="8">
        <v>1</v>
      </c>
      <c r="E181" s="8">
        <v>12</v>
      </c>
      <c r="F181" s="8">
        <v>1</v>
      </c>
      <c r="G181" s="8" t="s">
        <v>17</v>
      </c>
      <c r="H181" s="8">
        <v>0</v>
      </c>
      <c r="I181" s="9">
        <v>3476196543.6000004</v>
      </c>
      <c r="J181" s="9">
        <v>3476196543.6000004</v>
      </c>
      <c r="K181" s="4">
        <v>1</v>
      </c>
      <c r="L181" s="8">
        <v>1</v>
      </c>
      <c r="M181" s="8" t="s">
        <v>107788</v>
      </c>
      <c r="N181" s="8" t="s">
        <v>15</v>
      </c>
      <c r="O181" s="8" t="s">
        <v>107961</v>
      </c>
      <c r="P181" s="8">
        <v>3814000</v>
      </c>
      <c r="Q181" s="10" t="s">
        <v>107962</v>
      </c>
    </row>
    <row r="182" spans="1:17" x14ac:dyDescent="0.2">
      <c r="A182" s="8">
        <v>46191601</v>
      </c>
      <c r="B182" s="8" t="s">
        <v>107933</v>
      </c>
      <c r="C182" s="8">
        <v>3</v>
      </c>
      <c r="D182" s="8">
        <v>3</v>
      </c>
      <c r="E182" s="8">
        <v>3</v>
      </c>
      <c r="F182" s="8">
        <v>1</v>
      </c>
      <c r="G182" s="8" t="s">
        <v>140</v>
      </c>
      <c r="H182" s="8">
        <v>0</v>
      </c>
      <c r="I182" s="9">
        <v>20350000</v>
      </c>
      <c r="J182" s="9">
        <v>20350000</v>
      </c>
      <c r="K182" s="4">
        <v>0</v>
      </c>
      <c r="L182" s="4">
        <v>0</v>
      </c>
      <c r="M182" s="8" t="s">
        <v>107788</v>
      </c>
      <c r="N182" s="8" t="s">
        <v>15</v>
      </c>
      <c r="O182" s="8" t="s">
        <v>107961</v>
      </c>
      <c r="P182" s="8">
        <v>3814000</v>
      </c>
      <c r="Q182" s="10" t="s">
        <v>107962</v>
      </c>
    </row>
    <row r="183" spans="1:17" x14ac:dyDescent="0.2">
      <c r="A183" s="8">
        <v>78102201</v>
      </c>
      <c r="B183" s="8" t="s">
        <v>107934</v>
      </c>
      <c r="C183" s="8">
        <v>1</v>
      </c>
      <c r="D183" s="8">
        <v>1</v>
      </c>
      <c r="E183" s="8">
        <v>12</v>
      </c>
      <c r="F183" s="8">
        <v>1</v>
      </c>
      <c r="G183" s="8" t="s">
        <v>133</v>
      </c>
      <c r="H183" s="8">
        <v>0</v>
      </c>
      <c r="I183" s="9">
        <v>3314475778.9527278</v>
      </c>
      <c r="J183" s="9">
        <v>3314475778.9527278</v>
      </c>
      <c r="K183" s="4">
        <v>0</v>
      </c>
      <c r="L183" s="8">
        <v>0</v>
      </c>
      <c r="M183" s="8" t="s">
        <v>107788</v>
      </c>
      <c r="N183" s="8" t="s">
        <v>15</v>
      </c>
      <c r="O183" s="8" t="s">
        <v>107961</v>
      </c>
      <c r="P183" s="8">
        <v>3814000</v>
      </c>
      <c r="Q183" s="10" t="s">
        <v>107962</v>
      </c>
    </row>
    <row r="184" spans="1:17" x14ac:dyDescent="0.2">
      <c r="A184" s="8">
        <v>55101504</v>
      </c>
      <c r="B184" s="8" t="s">
        <v>107935</v>
      </c>
      <c r="C184" s="8">
        <v>11</v>
      </c>
      <c r="D184" s="8">
        <v>11</v>
      </c>
      <c r="E184" s="8">
        <v>12</v>
      </c>
      <c r="F184" s="8">
        <v>1</v>
      </c>
      <c r="G184" s="8" t="s">
        <v>133</v>
      </c>
      <c r="H184" s="8">
        <v>0</v>
      </c>
      <c r="I184" s="9">
        <v>955900.00000000023</v>
      </c>
      <c r="J184" s="9">
        <v>955900.00000000023</v>
      </c>
      <c r="K184" s="4">
        <v>0</v>
      </c>
      <c r="L184" s="8">
        <v>0</v>
      </c>
      <c r="M184" s="8" t="s">
        <v>107788</v>
      </c>
      <c r="N184" s="8" t="s">
        <v>15</v>
      </c>
      <c r="O184" s="8" t="s">
        <v>107961</v>
      </c>
      <c r="P184" s="8">
        <v>3814000</v>
      </c>
      <c r="Q184" s="10" t="s">
        <v>107962</v>
      </c>
    </row>
    <row r="185" spans="1:17" x14ac:dyDescent="0.2">
      <c r="A185" s="8">
        <v>55101504</v>
      </c>
      <c r="B185" s="8" t="s">
        <v>107936</v>
      </c>
      <c r="C185" s="8">
        <v>7</v>
      </c>
      <c r="D185" s="8">
        <v>7</v>
      </c>
      <c r="E185" s="8">
        <v>12</v>
      </c>
      <c r="F185" s="8">
        <v>1</v>
      </c>
      <c r="G185" s="8" t="s">
        <v>133</v>
      </c>
      <c r="H185" s="8">
        <v>0</v>
      </c>
      <c r="I185" s="9">
        <v>2739438.7900000005</v>
      </c>
      <c r="J185" s="9">
        <v>2739438.7900000005</v>
      </c>
      <c r="K185" s="4">
        <v>0</v>
      </c>
      <c r="L185" s="8">
        <v>0</v>
      </c>
      <c r="M185" s="8" t="s">
        <v>107788</v>
      </c>
      <c r="N185" s="8" t="s">
        <v>15</v>
      </c>
      <c r="O185" s="8" t="s">
        <v>107961</v>
      </c>
      <c r="P185" s="8">
        <v>3814000</v>
      </c>
      <c r="Q185" s="10" t="s">
        <v>107962</v>
      </c>
    </row>
    <row r="186" spans="1:17" x14ac:dyDescent="0.2">
      <c r="A186" s="8">
        <v>55101504</v>
      </c>
      <c r="B186" s="8" t="s">
        <v>107937</v>
      </c>
      <c r="C186" s="8">
        <v>7</v>
      </c>
      <c r="D186" s="8">
        <v>7</v>
      </c>
      <c r="E186" s="8">
        <v>12</v>
      </c>
      <c r="F186" s="8">
        <v>1</v>
      </c>
      <c r="G186" s="8" t="s">
        <v>133</v>
      </c>
      <c r="H186" s="8">
        <v>0</v>
      </c>
      <c r="I186" s="9">
        <v>1052700.0000000002</v>
      </c>
      <c r="J186" s="9">
        <v>1052700.0000000002</v>
      </c>
      <c r="K186" s="4">
        <v>0</v>
      </c>
      <c r="L186" s="8">
        <v>0</v>
      </c>
      <c r="M186" s="8" t="s">
        <v>107788</v>
      </c>
      <c r="N186" s="8" t="s">
        <v>15</v>
      </c>
      <c r="O186" s="8" t="s">
        <v>107961</v>
      </c>
      <c r="P186" s="8">
        <v>3814000</v>
      </c>
      <c r="Q186" s="10" t="s">
        <v>107962</v>
      </c>
    </row>
    <row r="187" spans="1:17" x14ac:dyDescent="0.2">
      <c r="A187" s="8">
        <v>55101504</v>
      </c>
      <c r="B187" s="8" t="s">
        <v>107938</v>
      </c>
      <c r="C187" s="8">
        <v>9</v>
      </c>
      <c r="D187" s="8">
        <v>9</v>
      </c>
      <c r="E187" s="8">
        <v>12</v>
      </c>
      <c r="F187" s="8">
        <v>1</v>
      </c>
      <c r="G187" s="8" t="s">
        <v>133</v>
      </c>
      <c r="H187" s="8">
        <v>0</v>
      </c>
      <c r="I187" s="9">
        <v>1672220.0000000005</v>
      </c>
      <c r="J187" s="9">
        <v>1672220.0000000005</v>
      </c>
      <c r="K187" s="4">
        <v>0</v>
      </c>
      <c r="L187" s="8">
        <v>0</v>
      </c>
      <c r="M187" s="8" t="s">
        <v>107788</v>
      </c>
      <c r="N187" s="8" t="s">
        <v>15</v>
      </c>
      <c r="O187" s="8" t="s">
        <v>107961</v>
      </c>
      <c r="P187" s="8">
        <v>3814000</v>
      </c>
      <c r="Q187" s="10" t="s">
        <v>107962</v>
      </c>
    </row>
    <row r="188" spans="1:17" x14ac:dyDescent="0.2">
      <c r="A188" s="8">
        <v>80161800</v>
      </c>
      <c r="B188" s="8" t="s">
        <v>107939</v>
      </c>
      <c r="C188" s="8">
        <v>1</v>
      </c>
      <c r="D188" s="8">
        <v>1</v>
      </c>
      <c r="E188" s="8">
        <v>12</v>
      </c>
      <c r="F188" s="8">
        <v>1</v>
      </c>
      <c r="G188" s="8" t="s">
        <v>17</v>
      </c>
      <c r="H188" s="8">
        <v>0</v>
      </c>
      <c r="I188" s="9">
        <v>996546689.16000009</v>
      </c>
      <c r="J188" s="9">
        <v>996546689.16000009</v>
      </c>
      <c r="K188" s="4">
        <v>0</v>
      </c>
      <c r="L188" s="8">
        <v>0</v>
      </c>
      <c r="M188" s="8" t="s">
        <v>107788</v>
      </c>
      <c r="N188" s="8" t="s">
        <v>15</v>
      </c>
      <c r="O188" s="8" t="s">
        <v>107961</v>
      </c>
      <c r="P188" s="8">
        <v>3814000</v>
      </c>
      <c r="Q188" s="10" t="s">
        <v>107962</v>
      </c>
    </row>
    <row r="189" spans="1:17" x14ac:dyDescent="0.2">
      <c r="A189" s="8">
        <v>80131502</v>
      </c>
      <c r="B189" s="8" t="s">
        <v>107940</v>
      </c>
      <c r="C189" s="8">
        <v>1</v>
      </c>
      <c r="D189" s="8">
        <v>1</v>
      </c>
      <c r="E189" s="8">
        <v>12</v>
      </c>
      <c r="F189" s="8">
        <v>1</v>
      </c>
      <c r="G189" s="8" t="s">
        <v>133</v>
      </c>
      <c r="H189" s="8">
        <v>0</v>
      </c>
      <c r="I189" s="9">
        <v>1133885530.8000002</v>
      </c>
      <c r="J189" s="9">
        <v>1133885530.8000002</v>
      </c>
      <c r="K189" s="4">
        <v>0</v>
      </c>
      <c r="L189" s="8">
        <v>0</v>
      </c>
      <c r="M189" s="8" t="s">
        <v>107788</v>
      </c>
      <c r="N189" s="8" t="s">
        <v>15</v>
      </c>
      <c r="O189" s="8" t="s">
        <v>107961</v>
      </c>
      <c r="P189" s="8">
        <v>3814000</v>
      </c>
      <c r="Q189" s="10" t="s">
        <v>107962</v>
      </c>
    </row>
    <row r="190" spans="1:17" x14ac:dyDescent="0.2">
      <c r="A190" s="8">
        <v>80131502</v>
      </c>
      <c r="B190" s="8" t="s">
        <v>107941</v>
      </c>
      <c r="C190" s="8">
        <v>1</v>
      </c>
      <c r="D190" s="8">
        <v>1</v>
      </c>
      <c r="E190" s="8">
        <v>12</v>
      </c>
      <c r="F190" s="8">
        <v>1</v>
      </c>
      <c r="G190" s="8" t="s">
        <v>133</v>
      </c>
      <c r="H190" s="8">
        <v>0</v>
      </c>
      <c r="I190" s="9">
        <v>4132217913</v>
      </c>
      <c r="J190" s="9">
        <v>4132217913</v>
      </c>
      <c r="K190" s="4">
        <v>0</v>
      </c>
      <c r="L190" s="8">
        <v>0</v>
      </c>
      <c r="M190" s="8" t="s">
        <v>107788</v>
      </c>
      <c r="N190" s="8" t="s">
        <v>15</v>
      </c>
      <c r="O190" s="8" t="s">
        <v>107961</v>
      </c>
      <c r="P190" s="8">
        <v>3814000</v>
      </c>
      <c r="Q190" s="10" t="s">
        <v>107962</v>
      </c>
    </row>
    <row r="191" spans="1:17" x14ac:dyDescent="0.2">
      <c r="A191" s="8">
        <v>80131502</v>
      </c>
      <c r="B191" s="8" t="s">
        <v>107942</v>
      </c>
      <c r="C191" s="8">
        <v>1</v>
      </c>
      <c r="D191" s="8">
        <v>1</v>
      </c>
      <c r="E191" s="8">
        <v>12</v>
      </c>
      <c r="F191" s="8">
        <v>1</v>
      </c>
      <c r="G191" s="8" t="s">
        <v>133</v>
      </c>
      <c r="H191" s="8">
        <v>0</v>
      </c>
      <c r="I191" s="9">
        <v>1038001008</v>
      </c>
      <c r="J191" s="9">
        <v>1038001008</v>
      </c>
      <c r="K191" s="4">
        <v>0</v>
      </c>
      <c r="L191" s="8">
        <v>0</v>
      </c>
      <c r="M191" s="8" t="s">
        <v>107788</v>
      </c>
      <c r="N191" s="8" t="s">
        <v>15</v>
      </c>
      <c r="O191" s="8" t="s">
        <v>107961</v>
      </c>
      <c r="P191" s="8">
        <v>3814000</v>
      </c>
      <c r="Q191" s="10" t="s">
        <v>107962</v>
      </c>
    </row>
    <row r="192" spans="1:17" x14ac:dyDescent="0.2">
      <c r="A192" s="8">
        <v>80131502</v>
      </c>
      <c r="B192" s="8" t="s">
        <v>107943</v>
      </c>
      <c r="C192" s="8">
        <v>1</v>
      </c>
      <c r="D192" s="8">
        <v>1</v>
      </c>
      <c r="E192" s="8">
        <v>12</v>
      </c>
      <c r="F192" s="8">
        <v>1</v>
      </c>
      <c r="G192" s="8" t="s">
        <v>133</v>
      </c>
      <c r="H192" s="8">
        <v>0</v>
      </c>
      <c r="I192" s="9">
        <v>171317314.80000001</v>
      </c>
      <c r="J192" s="9">
        <v>171317314.80000001</v>
      </c>
      <c r="K192" s="4">
        <v>0</v>
      </c>
      <c r="L192" s="8">
        <v>0</v>
      </c>
      <c r="M192" s="8" t="s">
        <v>107788</v>
      </c>
      <c r="N192" s="8" t="s">
        <v>15</v>
      </c>
      <c r="O192" s="8" t="s">
        <v>107961</v>
      </c>
      <c r="P192" s="8">
        <v>3814000</v>
      </c>
      <c r="Q192" s="10" t="s">
        <v>107962</v>
      </c>
    </row>
    <row r="193" spans="1:17" x14ac:dyDescent="0.2">
      <c r="A193" s="8">
        <v>80131502</v>
      </c>
      <c r="B193" s="8" t="s">
        <v>107944</v>
      </c>
      <c r="C193" s="8">
        <v>1</v>
      </c>
      <c r="D193" s="8">
        <v>1</v>
      </c>
      <c r="E193" s="8">
        <v>12</v>
      </c>
      <c r="F193" s="8">
        <v>1</v>
      </c>
      <c r="G193" s="8" t="s">
        <v>133</v>
      </c>
      <c r="H193" s="8">
        <v>0</v>
      </c>
      <c r="I193" s="9">
        <v>852120878.4000001</v>
      </c>
      <c r="J193" s="9">
        <v>852120878.4000001</v>
      </c>
      <c r="K193" s="4">
        <v>0</v>
      </c>
      <c r="L193" s="8">
        <v>0</v>
      </c>
      <c r="M193" s="8" t="s">
        <v>107788</v>
      </c>
      <c r="N193" s="8" t="s">
        <v>15</v>
      </c>
      <c r="O193" s="8" t="s">
        <v>107961</v>
      </c>
      <c r="P193" s="8">
        <v>3814000</v>
      </c>
      <c r="Q193" s="10" t="s">
        <v>107962</v>
      </c>
    </row>
    <row r="194" spans="1:17" x14ac:dyDescent="0.2">
      <c r="A194" s="8">
        <v>80131502</v>
      </c>
      <c r="B194" s="8" t="s">
        <v>107945</v>
      </c>
      <c r="C194" s="8">
        <v>1</v>
      </c>
      <c r="D194" s="8">
        <v>1</v>
      </c>
      <c r="E194" s="8">
        <v>12</v>
      </c>
      <c r="F194" s="8">
        <v>1</v>
      </c>
      <c r="G194" s="8" t="s">
        <v>133</v>
      </c>
      <c r="H194" s="8">
        <v>0</v>
      </c>
      <c r="I194" s="9">
        <v>27671952</v>
      </c>
      <c r="J194" s="9">
        <v>27671952</v>
      </c>
      <c r="K194" s="4">
        <v>0</v>
      </c>
      <c r="L194" s="8">
        <v>0</v>
      </c>
      <c r="M194" s="8" t="s">
        <v>107788</v>
      </c>
      <c r="N194" s="8" t="s">
        <v>15</v>
      </c>
      <c r="O194" s="8" t="s">
        <v>107961</v>
      </c>
      <c r="P194" s="8">
        <v>3814000</v>
      </c>
      <c r="Q194" s="10" t="s">
        <v>107962</v>
      </c>
    </row>
    <row r="195" spans="1:17" x14ac:dyDescent="0.2">
      <c r="A195" s="8">
        <v>80131801</v>
      </c>
      <c r="B195" s="8" t="s">
        <v>107946</v>
      </c>
      <c r="C195" s="8">
        <v>1</v>
      </c>
      <c r="D195" s="8">
        <v>1</v>
      </c>
      <c r="E195" s="8">
        <v>12</v>
      </c>
      <c r="F195" s="8">
        <v>1</v>
      </c>
      <c r="G195" s="8" t="s">
        <v>133</v>
      </c>
      <c r="H195" s="8">
        <v>0</v>
      </c>
      <c r="I195" s="9">
        <v>205919475.36000001</v>
      </c>
      <c r="J195" s="9">
        <v>205919475.36000001</v>
      </c>
      <c r="K195" s="4">
        <v>0</v>
      </c>
      <c r="L195" s="8">
        <v>0</v>
      </c>
      <c r="M195" s="8" t="s">
        <v>107788</v>
      </c>
      <c r="N195" s="8" t="s">
        <v>15</v>
      </c>
      <c r="O195" s="8" t="s">
        <v>107961</v>
      </c>
      <c r="P195" s="8">
        <v>3814000</v>
      </c>
      <c r="Q195" s="10" t="s">
        <v>107962</v>
      </c>
    </row>
    <row r="196" spans="1:17" x14ac:dyDescent="0.2">
      <c r="A196" s="8">
        <v>80131801</v>
      </c>
      <c r="B196" s="8" t="s">
        <v>107947</v>
      </c>
      <c r="C196" s="8">
        <v>1</v>
      </c>
      <c r="D196" s="8">
        <v>1</v>
      </c>
      <c r="E196" s="8">
        <v>12</v>
      </c>
      <c r="F196" s="8">
        <v>1</v>
      </c>
      <c r="G196" s="8" t="s">
        <v>133</v>
      </c>
      <c r="H196" s="8">
        <v>0</v>
      </c>
      <c r="I196" s="9">
        <v>119450122.7</v>
      </c>
      <c r="J196" s="9">
        <v>119450122.7</v>
      </c>
      <c r="K196" s="4">
        <v>0</v>
      </c>
      <c r="L196" s="8">
        <v>0</v>
      </c>
      <c r="M196" s="8" t="s">
        <v>107788</v>
      </c>
      <c r="N196" s="8" t="s">
        <v>15</v>
      </c>
      <c r="O196" s="8" t="s">
        <v>107961</v>
      </c>
      <c r="P196" s="8">
        <v>3814000</v>
      </c>
      <c r="Q196" s="10" t="s">
        <v>107962</v>
      </c>
    </row>
    <row r="197" spans="1:17" x14ac:dyDescent="0.2">
      <c r="A197" s="8">
        <v>84131503</v>
      </c>
      <c r="B197" s="8" t="s">
        <v>107948</v>
      </c>
      <c r="C197" s="8">
        <v>7</v>
      </c>
      <c r="D197" s="8">
        <v>7</v>
      </c>
      <c r="E197" s="8">
        <v>12</v>
      </c>
      <c r="F197" s="8">
        <v>1</v>
      </c>
      <c r="G197" s="8" t="s">
        <v>17</v>
      </c>
      <c r="H197" s="8">
        <v>0</v>
      </c>
      <c r="I197" s="9">
        <v>193088449.99999997</v>
      </c>
      <c r="J197" s="9">
        <v>193088449.99999997</v>
      </c>
      <c r="K197" s="4">
        <v>1</v>
      </c>
      <c r="L197" s="8">
        <v>1</v>
      </c>
      <c r="M197" s="8" t="s">
        <v>107788</v>
      </c>
      <c r="N197" s="8" t="s">
        <v>15</v>
      </c>
      <c r="O197" s="8" t="s">
        <v>107961</v>
      </c>
      <c r="P197" s="8">
        <v>3814000</v>
      </c>
      <c r="Q197" s="10" t="s">
        <v>107962</v>
      </c>
    </row>
    <row r="198" spans="1:17" x14ac:dyDescent="0.2">
      <c r="A198" s="8">
        <v>84131501</v>
      </c>
      <c r="B198" s="8" t="s">
        <v>107949</v>
      </c>
      <c r="C198" s="8">
        <v>7</v>
      </c>
      <c r="D198" s="8">
        <v>7</v>
      </c>
      <c r="E198" s="8">
        <v>12</v>
      </c>
      <c r="F198" s="8">
        <v>1</v>
      </c>
      <c r="G198" s="8" t="s">
        <v>17</v>
      </c>
      <c r="H198" s="8">
        <v>0</v>
      </c>
      <c r="I198" s="9">
        <v>434009288.14999998</v>
      </c>
      <c r="J198" s="9">
        <v>434009288.14999998</v>
      </c>
      <c r="K198" s="4">
        <v>1</v>
      </c>
      <c r="L198" s="8">
        <v>1</v>
      </c>
      <c r="M198" s="8" t="s">
        <v>107788</v>
      </c>
      <c r="N198" s="8" t="s">
        <v>15</v>
      </c>
      <c r="O198" s="8" t="s">
        <v>107961</v>
      </c>
      <c r="P198" s="8">
        <v>3814000</v>
      </c>
      <c r="Q198" s="10" t="s">
        <v>107962</v>
      </c>
    </row>
    <row r="199" spans="1:17" x14ac:dyDescent="0.2">
      <c r="A199" s="8">
        <v>84131607</v>
      </c>
      <c r="B199" s="8" t="s">
        <v>107950</v>
      </c>
      <c r="C199" s="8">
        <v>7</v>
      </c>
      <c r="D199" s="8">
        <v>7</v>
      </c>
      <c r="E199" s="8">
        <v>12</v>
      </c>
      <c r="F199" s="8">
        <v>1</v>
      </c>
      <c r="G199" s="8" t="s">
        <v>17</v>
      </c>
      <c r="H199" s="8">
        <v>0</v>
      </c>
      <c r="I199" s="9">
        <v>12868896.865</v>
      </c>
      <c r="J199" s="9">
        <v>12868896.865</v>
      </c>
      <c r="K199" s="4">
        <v>1</v>
      </c>
      <c r="L199" s="8">
        <v>1</v>
      </c>
      <c r="M199" s="8" t="s">
        <v>107788</v>
      </c>
      <c r="N199" s="8" t="s">
        <v>15</v>
      </c>
      <c r="O199" s="8" t="s">
        <v>107961</v>
      </c>
      <c r="P199" s="8">
        <v>3814000</v>
      </c>
      <c r="Q199" s="10" t="s">
        <v>107962</v>
      </c>
    </row>
    <row r="200" spans="1:17" x14ac:dyDescent="0.2">
      <c r="A200" s="8">
        <v>84130000</v>
      </c>
      <c r="B200" s="8" t="s">
        <v>107951</v>
      </c>
      <c r="C200" s="8">
        <v>7</v>
      </c>
      <c r="D200" s="8">
        <v>7</v>
      </c>
      <c r="E200" s="8">
        <v>12</v>
      </c>
      <c r="F200" s="8">
        <v>1</v>
      </c>
      <c r="G200" s="8" t="s">
        <v>17</v>
      </c>
      <c r="H200" s="8">
        <v>0</v>
      </c>
      <c r="I200" s="9">
        <v>38996657.204999998</v>
      </c>
      <c r="J200" s="9">
        <v>38996657.204999998</v>
      </c>
      <c r="K200" s="4">
        <v>1</v>
      </c>
      <c r="L200" s="8">
        <v>1</v>
      </c>
      <c r="M200" s="8" t="s">
        <v>107788</v>
      </c>
      <c r="N200" s="8" t="s">
        <v>15</v>
      </c>
      <c r="O200" s="8" t="s">
        <v>107961</v>
      </c>
      <c r="P200" s="8">
        <v>3814000</v>
      </c>
      <c r="Q200" s="10" t="s">
        <v>107962</v>
      </c>
    </row>
    <row r="201" spans="1:17" x14ac:dyDescent="0.2">
      <c r="A201" s="8">
        <v>84131504</v>
      </c>
      <c r="B201" s="8" t="s">
        <v>107952</v>
      </c>
      <c r="C201" s="8">
        <v>7</v>
      </c>
      <c r="D201" s="8">
        <v>7</v>
      </c>
      <c r="E201" s="8">
        <v>12</v>
      </c>
      <c r="F201" s="8">
        <v>1</v>
      </c>
      <c r="G201" s="8" t="s">
        <v>17</v>
      </c>
      <c r="H201" s="8">
        <v>0</v>
      </c>
      <c r="I201" s="9">
        <v>4679599.32</v>
      </c>
      <c r="J201" s="9">
        <v>4679599.32</v>
      </c>
      <c r="K201" s="4">
        <v>1</v>
      </c>
      <c r="L201" s="8">
        <v>1</v>
      </c>
      <c r="M201" s="8" t="s">
        <v>107788</v>
      </c>
      <c r="N201" s="8" t="s">
        <v>15</v>
      </c>
      <c r="O201" s="8" t="s">
        <v>107961</v>
      </c>
      <c r="P201" s="8">
        <v>3814000</v>
      </c>
      <c r="Q201" s="10" t="s">
        <v>107962</v>
      </c>
    </row>
    <row r="202" spans="1:17" x14ac:dyDescent="0.2">
      <c r="A202" s="8">
        <v>84131504</v>
      </c>
      <c r="B202" s="8" t="s">
        <v>107953</v>
      </c>
      <c r="C202" s="8">
        <v>7</v>
      </c>
      <c r="D202" s="8">
        <v>7</v>
      </c>
      <c r="E202" s="8">
        <v>12</v>
      </c>
      <c r="F202" s="8">
        <v>1</v>
      </c>
      <c r="G202" s="8" t="s">
        <v>17</v>
      </c>
      <c r="H202" s="8">
        <v>0</v>
      </c>
      <c r="I202" s="9">
        <v>4679599.32</v>
      </c>
      <c r="J202" s="9">
        <v>4679599.32</v>
      </c>
      <c r="K202" s="4">
        <v>1</v>
      </c>
      <c r="L202" s="8">
        <v>1</v>
      </c>
      <c r="M202" s="8" t="s">
        <v>107788</v>
      </c>
      <c r="N202" s="8" t="s">
        <v>15</v>
      </c>
      <c r="O202" s="8" t="s">
        <v>107961</v>
      </c>
      <c r="P202" s="8">
        <v>3814000</v>
      </c>
      <c r="Q202" s="10" t="s">
        <v>107962</v>
      </c>
    </row>
    <row r="203" spans="1:17" x14ac:dyDescent="0.2">
      <c r="A203" s="8">
        <v>84130000</v>
      </c>
      <c r="B203" s="8" t="s">
        <v>107954</v>
      </c>
      <c r="C203" s="8">
        <v>7</v>
      </c>
      <c r="D203" s="8">
        <v>7</v>
      </c>
      <c r="E203" s="8">
        <v>12</v>
      </c>
      <c r="F203" s="8">
        <v>1</v>
      </c>
      <c r="G203" s="8" t="s">
        <v>17</v>
      </c>
      <c r="H203" s="8">
        <v>0</v>
      </c>
      <c r="I203" s="9">
        <v>319100396.67000002</v>
      </c>
      <c r="J203" s="9">
        <v>319100396.67000002</v>
      </c>
      <c r="K203" s="4">
        <v>1</v>
      </c>
      <c r="L203" s="8">
        <v>1</v>
      </c>
      <c r="M203" s="8" t="s">
        <v>107788</v>
      </c>
      <c r="N203" s="8" t="s">
        <v>15</v>
      </c>
      <c r="O203" s="8" t="s">
        <v>107961</v>
      </c>
      <c r="P203" s="8">
        <v>3814000</v>
      </c>
      <c r="Q203" s="10" t="s">
        <v>107962</v>
      </c>
    </row>
    <row r="204" spans="1:17" x14ac:dyDescent="0.2">
      <c r="A204" s="8">
        <v>84130000</v>
      </c>
      <c r="B204" s="8" t="s">
        <v>107955</v>
      </c>
      <c r="C204" s="8">
        <v>7</v>
      </c>
      <c r="D204" s="8">
        <v>7</v>
      </c>
      <c r="E204" s="8">
        <v>12</v>
      </c>
      <c r="F204" s="8">
        <v>1</v>
      </c>
      <c r="G204" s="8" t="s">
        <v>17</v>
      </c>
      <c r="H204" s="8">
        <v>0</v>
      </c>
      <c r="I204" s="9">
        <v>171017758.09999999</v>
      </c>
      <c r="J204" s="9">
        <v>171017758.09999999</v>
      </c>
      <c r="K204" s="4">
        <v>1</v>
      </c>
      <c r="L204" s="8">
        <v>1</v>
      </c>
      <c r="M204" s="8" t="s">
        <v>107788</v>
      </c>
      <c r="N204" s="8" t="s">
        <v>15</v>
      </c>
      <c r="O204" s="8" t="s">
        <v>107961</v>
      </c>
      <c r="P204" s="8">
        <v>3814000</v>
      </c>
      <c r="Q204" s="10" t="s">
        <v>107962</v>
      </c>
    </row>
    <row r="205" spans="1:17" x14ac:dyDescent="0.2">
      <c r="A205" s="8">
        <v>84131603</v>
      </c>
      <c r="B205" s="8" t="s">
        <v>107956</v>
      </c>
      <c r="C205" s="8">
        <v>2</v>
      </c>
      <c r="D205" s="8">
        <v>2</v>
      </c>
      <c r="E205" s="8">
        <v>12</v>
      </c>
      <c r="F205" s="8">
        <v>1</v>
      </c>
      <c r="G205" s="8" t="s">
        <v>72</v>
      </c>
      <c r="H205" s="8">
        <v>0</v>
      </c>
      <c r="I205" s="9">
        <v>32140570.000000004</v>
      </c>
      <c r="J205" s="9">
        <v>32140570.000000004</v>
      </c>
      <c r="K205" s="4">
        <v>0</v>
      </c>
      <c r="L205" s="4">
        <v>0</v>
      </c>
      <c r="M205" s="8" t="s">
        <v>107788</v>
      </c>
      <c r="N205" s="8" t="s">
        <v>15</v>
      </c>
      <c r="O205" s="8" t="s">
        <v>107961</v>
      </c>
      <c r="P205" s="8">
        <v>3814000</v>
      </c>
      <c r="Q205" s="10" t="s">
        <v>107962</v>
      </c>
    </row>
    <row r="206" spans="1:17" x14ac:dyDescent="0.2">
      <c r="A206" s="8">
        <v>81101500</v>
      </c>
      <c r="B206" s="8" t="s">
        <v>107957</v>
      </c>
      <c r="C206" s="8">
        <v>3</v>
      </c>
      <c r="D206" s="8">
        <v>3</v>
      </c>
      <c r="E206" s="8">
        <v>5</v>
      </c>
      <c r="F206" s="8">
        <v>1</v>
      </c>
      <c r="G206" s="8" t="s">
        <v>37</v>
      </c>
      <c r="H206" s="8">
        <v>0</v>
      </c>
      <c r="I206" s="9">
        <v>221760000.00000006</v>
      </c>
      <c r="J206" s="9">
        <v>221760000.00000006</v>
      </c>
      <c r="K206" s="4">
        <v>0</v>
      </c>
      <c r="L206" s="8">
        <v>0</v>
      </c>
      <c r="M206" s="8" t="s">
        <v>107788</v>
      </c>
      <c r="N206" s="8" t="s">
        <v>15</v>
      </c>
      <c r="O206" s="8" t="s">
        <v>107961</v>
      </c>
      <c r="P206" s="8">
        <v>3814000</v>
      </c>
      <c r="Q206" s="10" t="s">
        <v>107962</v>
      </c>
    </row>
    <row r="207" spans="1:17" x14ac:dyDescent="0.2">
      <c r="A207" s="8">
        <v>72102900</v>
      </c>
      <c r="B207" s="8" t="s">
        <v>107958</v>
      </c>
      <c r="C207" s="8">
        <v>4</v>
      </c>
      <c r="D207" s="8">
        <v>4</v>
      </c>
      <c r="E207" s="8">
        <v>8</v>
      </c>
      <c r="F207" s="8">
        <v>1</v>
      </c>
      <c r="G207" s="8" t="s">
        <v>17</v>
      </c>
      <c r="H207" s="8">
        <v>0</v>
      </c>
      <c r="I207" s="9">
        <v>800000000</v>
      </c>
      <c r="J207" s="9">
        <v>800000000</v>
      </c>
      <c r="K207" s="4">
        <v>0</v>
      </c>
      <c r="L207" s="8">
        <v>0</v>
      </c>
      <c r="M207" s="8" t="s">
        <v>107788</v>
      </c>
      <c r="N207" s="8" t="s">
        <v>15</v>
      </c>
      <c r="O207" s="8" t="s">
        <v>107961</v>
      </c>
      <c r="P207" s="8">
        <v>3814000</v>
      </c>
      <c r="Q207" s="10" t="s">
        <v>107962</v>
      </c>
    </row>
    <row r="208" spans="1:17" x14ac:dyDescent="0.2">
      <c r="A208" s="8">
        <v>80101500</v>
      </c>
      <c r="B208" s="8" t="s">
        <v>107959</v>
      </c>
      <c r="C208" s="8">
        <v>4</v>
      </c>
      <c r="D208" s="8">
        <v>4</v>
      </c>
      <c r="E208" s="8">
        <v>8</v>
      </c>
      <c r="F208" s="8">
        <v>1</v>
      </c>
      <c r="G208" s="8" t="s">
        <v>37</v>
      </c>
      <c r="H208" s="8">
        <v>0</v>
      </c>
      <c r="I208" s="9">
        <v>80000000</v>
      </c>
      <c r="J208" s="9">
        <v>80000000</v>
      </c>
      <c r="K208" s="4">
        <v>0</v>
      </c>
      <c r="L208" s="8">
        <v>0</v>
      </c>
      <c r="M208" s="8" t="s">
        <v>107788</v>
      </c>
      <c r="N208" s="8" t="s">
        <v>15</v>
      </c>
      <c r="O208" s="8" t="s">
        <v>107961</v>
      </c>
      <c r="P208" s="8">
        <v>3814000</v>
      </c>
      <c r="Q208" s="10" t="s">
        <v>107962</v>
      </c>
    </row>
    <row r="209" spans="1:17" x14ac:dyDescent="0.2">
      <c r="A209" s="8">
        <v>25101503</v>
      </c>
      <c r="B209" s="8" t="s">
        <v>107960</v>
      </c>
      <c r="C209" s="8">
        <v>2</v>
      </c>
      <c r="D209" s="8">
        <v>2</v>
      </c>
      <c r="E209" s="8">
        <v>4</v>
      </c>
      <c r="F209" s="8">
        <v>1</v>
      </c>
      <c r="G209" s="8" t="s">
        <v>140</v>
      </c>
      <c r="H209" s="8">
        <v>0</v>
      </c>
      <c r="I209" s="9">
        <v>2617975000.0000005</v>
      </c>
      <c r="J209" s="9">
        <v>2617975000.0000005</v>
      </c>
      <c r="K209" s="8">
        <v>0</v>
      </c>
      <c r="L209" s="8">
        <v>0</v>
      </c>
      <c r="M209" s="8" t="s">
        <v>107788</v>
      </c>
      <c r="N209" s="8" t="s">
        <v>15</v>
      </c>
      <c r="O209" s="8" t="s">
        <v>107961</v>
      </c>
      <c r="P209" s="8">
        <v>3814000</v>
      </c>
      <c r="Q209" s="10" t="s">
        <v>107962</v>
      </c>
    </row>
    <row r="210" spans="1:17" x14ac:dyDescent="0.2">
      <c r="A210" s="8">
        <v>43222500</v>
      </c>
      <c r="B210" s="8" t="s">
        <v>107963</v>
      </c>
      <c r="C210" s="8">
        <v>3</v>
      </c>
      <c r="D210" s="8">
        <v>3</v>
      </c>
      <c r="E210" s="8">
        <v>11</v>
      </c>
      <c r="F210" s="8">
        <v>1</v>
      </c>
      <c r="G210" s="8" t="s">
        <v>133</v>
      </c>
      <c r="H210" s="8">
        <v>0</v>
      </c>
      <c r="I210" s="9">
        <v>650000000</v>
      </c>
      <c r="J210" s="9">
        <v>650000000</v>
      </c>
      <c r="K210" s="8">
        <v>0</v>
      </c>
      <c r="L210" s="8">
        <v>0</v>
      </c>
      <c r="M210" s="8" t="s">
        <v>107788</v>
      </c>
      <c r="N210" s="8" t="s">
        <v>15</v>
      </c>
      <c r="O210" s="4" t="s">
        <v>108022</v>
      </c>
      <c r="P210" s="8">
        <v>3814000</v>
      </c>
      <c r="Q210" s="10" t="s">
        <v>108023</v>
      </c>
    </row>
    <row r="211" spans="1:17" x14ac:dyDescent="0.2">
      <c r="A211" s="8">
        <v>43211500</v>
      </c>
      <c r="B211" s="8" t="s">
        <v>107964</v>
      </c>
      <c r="C211" s="4">
        <v>2</v>
      </c>
      <c r="D211" s="8">
        <v>2</v>
      </c>
      <c r="E211" s="8">
        <v>11</v>
      </c>
      <c r="F211" s="8">
        <v>1</v>
      </c>
      <c r="G211" s="8" t="s">
        <v>72</v>
      </c>
      <c r="H211" s="8">
        <v>0</v>
      </c>
      <c r="I211" s="9">
        <v>31000000</v>
      </c>
      <c r="J211" s="9">
        <v>31000000</v>
      </c>
      <c r="K211" s="8">
        <v>0</v>
      </c>
      <c r="L211" s="8">
        <v>0</v>
      </c>
      <c r="M211" s="8" t="s">
        <v>107789</v>
      </c>
      <c r="N211" s="8" t="s">
        <v>15</v>
      </c>
      <c r="O211" s="8" t="s">
        <v>108022</v>
      </c>
      <c r="P211" s="8">
        <v>3814000</v>
      </c>
      <c r="Q211" s="10" t="s">
        <v>108023</v>
      </c>
    </row>
    <row r="212" spans="1:17" x14ac:dyDescent="0.2">
      <c r="A212" s="8">
        <v>43230000</v>
      </c>
      <c r="B212" s="8" t="s">
        <v>107965</v>
      </c>
      <c r="C212" s="4">
        <v>6</v>
      </c>
      <c r="D212" s="8">
        <v>6</v>
      </c>
      <c r="E212" s="8">
        <v>3</v>
      </c>
      <c r="F212" s="8">
        <v>1</v>
      </c>
      <c r="G212" s="8" t="s">
        <v>133</v>
      </c>
      <c r="H212" s="8">
        <v>0</v>
      </c>
      <c r="I212" s="9">
        <v>223000000</v>
      </c>
      <c r="J212" s="9">
        <v>223000000</v>
      </c>
      <c r="K212" s="8">
        <v>0</v>
      </c>
      <c r="L212" s="8">
        <v>0</v>
      </c>
      <c r="M212" s="8" t="s">
        <v>107788</v>
      </c>
      <c r="N212" s="8" t="s">
        <v>15</v>
      </c>
      <c r="O212" s="8" t="s">
        <v>108022</v>
      </c>
      <c r="P212" s="8">
        <v>3814000</v>
      </c>
      <c r="Q212" s="10" t="s">
        <v>108023</v>
      </c>
    </row>
    <row r="213" spans="1:17" x14ac:dyDescent="0.2">
      <c r="A213" s="8">
        <v>43211500</v>
      </c>
      <c r="B213" s="8" t="s">
        <v>107966</v>
      </c>
      <c r="C213" s="4">
        <v>2</v>
      </c>
      <c r="D213" s="8">
        <v>2</v>
      </c>
      <c r="E213" s="8">
        <v>11</v>
      </c>
      <c r="F213" s="8">
        <v>1</v>
      </c>
      <c r="G213" s="8" t="s">
        <v>72</v>
      </c>
      <c r="H213" s="8">
        <v>0</v>
      </c>
      <c r="I213" s="9">
        <v>53000000</v>
      </c>
      <c r="J213" s="9">
        <v>53000000</v>
      </c>
      <c r="K213" s="8">
        <v>0</v>
      </c>
      <c r="L213" s="8">
        <v>0</v>
      </c>
      <c r="M213" s="8" t="s">
        <v>107789</v>
      </c>
      <c r="N213" s="8" t="s">
        <v>15</v>
      </c>
      <c r="O213" s="8" t="s">
        <v>108022</v>
      </c>
      <c r="P213" s="8">
        <v>3814000</v>
      </c>
      <c r="Q213" s="10" t="s">
        <v>108023</v>
      </c>
    </row>
    <row r="214" spans="1:17" x14ac:dyDescent="0.2">
      <c r="A214" s="8">
        <v>43233200</v>
      </c>
      <c r="B214" s="8" t="s">
        <v>107967</v>
      </c>
      <c r="C214" s="4">
        <v>4</v>
      </c>
      <c r="D214" s="8">
        <v>4</v>
      </c>
      <c r="E214" s="8">
        <v>12</v>
      </c>
      <c r="F214" s="8">
        <v>1</v>
      </c>
      <c r="G214" s="8" t="s">
        <v>65</v>
      </c>
      <c r="H214" s="8">
        <v>0</v>
      </c>
      <c r="I214" s="9">
        <v>293000000</v>
      </c>
      <c r="J214" s="9">
        <v>293000000</v>
      </c>
      <c r="K214" s="8">
        <v>0</v>
      </c>
      <c r="L214" s="8">
        <v>0</v>
      </c>
      <c r="M214" s="8" t="s">
        <v>107788</v>
      </c>
      <c r="N214" s="8" t="s">
        <v>15</v>
      </c>
      <c r="O214" s="8" t="s">
        <v>108022</v>
      </c>
      <c r="P214" s="8">
        <v>3814000</v>
      </c>
      <c r="Q214" s="10" t="s">
        <v>108023</v>
      </c>
    </row>
    <row r="215" spans="1:17" x14ac:dyDescent="0.2">
      <c r="A215" s="8">
        <v>43211500</v>
      </c>
      <c r="B215" s="8" t="s">
        <v>107968</v>
      </c>
      <c r="C215" s="4">
        <v>1</v>
      </c>
      <c r="D215" s="8">
        <v>1</v>
      </c>
      <c r="E215" s="8">
        <v>3</v>
      </c>
      <c r="F215" s="8">
        <v>1</v>
      </c>
      <c r="G215" s="8" t="s">
        <v>140</v>
      </c>
      <c r="H215" s="8">
        <v>0</v>
      </c>
      <c r="I215" s="9">
        <f>815000000+47538125</f>
        <v>862538125</v>
      </c>
      <c r="J215" s="9">
        <f>815000000+47538125</f>
        <v>862538125</v>
      </c>
      <c r="K215" s="8">
        <v>0</v>
      </c>
      <c r="L215" s="8">
        <v>0</v>
      </c>
      <c r="M215" s="8" t="s">
        <v>107788</v>
      </c>
      <c r="N215" s="8" t="s">
        <v>15</v>
      </c>
      <c r="O215" s="8" t="s">
        <v>108022</v>
      </c>
      <c r="P215" s="8">
        <v>3814000</v>
      </c>
      <c r="Q215" s="10" t="s">
        <v>108023</v>
      </c>
    </row>
    <row r="216" spans="1:17" x14ac:dyDescent="0.2">
      <c r="A216" s="8">
        <v>43232700</v>
      </c>
      <c r="B216" s="8" t="s">
        <v>107969</v>
      </c>
      <c r="C216" s="4">
        <v>3</v>
      </c>
      <c r="D216" s="8">
        <v>3</v>
      </c>
      <c r="E216" s="8">
        <v>9</v>
      </c>
      <c r="F216" s="8">
        <v>1</v>
      </c>
      <c r="G216" s="8" t="s">
        <v>65</v>
      </c>
      <c r="H216" s="8">
        <v>0</v>
      </c>
      <c r="I216" s="9">
        <v>600000000</v>
      </c>
      <c r="J216" s="9">
        <v>600000000</v>
      </c>
      <c r="K216" s="8">
        <v>0</v>
      </c>
      <c r="L216" s="8">
        <v>0</v>
      </c>
      <c r="M216" s="8" t="s">
        <v>107788</v>
      </c>
      <c r="N216" s="8" t="s">
        <v>15</v>
      </c>
      <c r="O216" s="8" t="s">
        <v>108022</v>
      </c>
      <c r="P216" s="8">
        <v>3814000</v>
      </c>
      <c r="Q216" s="10" t="s">
        <v>108023</v>
      </c>
    </row>
    <row r="217" spans="1:17" x14ac:dyDescent="0.2">
      <c r="A217" s="8">
        <v>43222500</v>
      </c>
      <c r="B217" s="8" t="s">
        <v>107970</v>
      </c>
      <c r="C217" s="4">
        <v>3</v>
      </c>
      <c r="D217" s="8">
        <v>3</v>
      </c>
      <c r="E217" s="8">
        <v>9</v>
      </c>
      <c r="F217" s="8">
        <v>1</v>
      </c>
      <c r="G217" s="8" t="s">
        <v>65</v>
      </c>
      <c r="H217" s="8">
        <v>0</v>
      </c>
      <c r="I217" s="9">
        <v>770000000</v>
      </c>
      <c r="J217" s="9">
        <v>770000000</v>
      </c>
      <c r="K217" s="8">
        <v>0</v>
      </c>
      <c r="L217" s="8">
        <v>0</v>
      </c>
      <c r="M217" s="8" t="s">
        <v>107788</v>
      </c>
      <c r="N217" s="8" t="s">
        <v>15</v>
      </c>
      <c r="O217" s="8" t="s">
        <v>108022</v>
      </c>
      <c r="P217" s="8">
        <v>3814000</v>
      </c>
      <c r="Q217" s="10" t="s">
        <v>108023</v>
      </c>
    </row>
    <row r="218" spans="1:17" x14ac:dyDescent="0.2">
      <c r="A218" s="8">
        <v>81111600</v>
      </c>
      <c r="B218" s="8" t="s">
        <v>107971</v>
      </c>
      <c r="C218" s="4">
        <v>1</v>
      </c>
      <c r="D218" s="8">
        <v>1</v>
      </c>
      <c r="E218" s="8">
        <v>12</v>
      </c>
      <c r="F218" s="8">
        <v>1</v>
      </c>
      <c r="G218" s="8" t="s">
        <v>133</v>
      </c>
      <c r="H218" s="8">
        <v>0</v>
      </c>
      <c r="I218" s="9">
        <f>+(8500000)*12</f>
        <v>102000000</v>
      </c>
      <c r="J218" s="9">
        <f>+(8500000)*12</f>
        <v>102000000</v>
      </c>
      <c r="K218" s="8">
        <v>0</v>
      </c>
      <c r="L218" s="8">
        <v>0</v>
      </c>
      <c r="M218" s="8" t="s">
        <v>107788</v>
      </c>
      <c r="N218" s="8" t="s">
        <v>15</v>
      </c>
      <c r="O218" s="8" t="s">
        <v>108022</v>
      </c>
      <c r="P218" s="8">
        <v>3814000</v>
      </c>
      <c r="Q218" s="10" t="s">
        <v>108023</v>
      </c>
    </row>
    <row r="219" spans="1:17" x14ac:dyDescent="0.2">
      <c r="A219" s="8">
        <v>81111600</v>
      </c>
      <c r="B219" s="8" t="s">
        <v>107972</v>
      </c>
      <c r="C219" s="4">
        <v>1</v>
      </c>
      <c r="D219" s="8">
        <v>1</v>
      </c>
      <c r="E219" s="8">
        <v>12</v>
      </c>
      <c r="F219" s="8">
        <v>1</v>
      </c>
      <c r="G219" s="8" t="s">
        <v>133</v>
      </c>
      <c r="H219" s="8">
        <v>0</v>
      </c>
      <c r="I219" s="9">
        <f t="shared" ref="I219:J221" si="1">+(7500000)*12</f>
        <v>90000000</v>
      </c>
      <c r="J219" s="9">
        <f t="shared" si="1"/>
        <v>90000000</v>
      </c>
      <c r="K219" s="8">
        <v>0</v>
      </c>
      <c r="L219" s="8">
        <v>0</v>
      </c>
      <c r="M219" s="8" t="s">
        <v>107788</v>
      </c>
      <c r="N219" s="8" t="s">
        <v>15</v>
      </c>
      <c r="O219" s="8" t="s">
        <v>108022</v>
      </c>
      <c r="P219" s="8">
        <v>3814000</v>
      </c>
      <c r="Q219" s="10" t="s">
        <v>108023</v>
      </c>
    </row>
    <row r="220" spans="1:17" x14ac:dyDescent="0.2">
      <c r="A220" s="8">
        <v>81111600</v>
      </c>
      <c r="B220" s="8" t="s">
        <v>107972</v>
      </c>
      <c r="C220" s="4">
        <v>2</v>
      </c>
      <c r="D220" s="8">
        <v>2</v>
      </c>
      <c r="E220" s="8">
        <v>12</v>
      </c>
      <c r="F220" s="8">
        <v>1</v>
      </c>
      <c r="G220" s="8" t="s">
        <v>133</v>
      </c>
      <c r="H220" s="8">
        <v>0</v>
      </c>
      <c r="I220" s="9">
        <f t="shared" si="1"/>
        <v>90000000</v>
      </c>
      <c r="J220" s="9">
        <f t="shared" si="1"/>
        <v>90000000</v>
      </c>
      <c r="K220" s="8">
        <v>0</v>
      </c>
      <c r="L220" s="8">
        <v>0</v>
      </c>
      <c r="M220" s="8" t="s">
        <v>107788</v>
      </c>
      <c r="N220" s="8" t="s">
        <v>15</v>
      </c>
      <c r="O220" s="8" t="s">
        <v>108022</v>
      </c>
      <c r="P220" s="8">
        <v>3814000</v>
      </c>
      <c r="Q220" s="10" t="s">
        <v>108023</v>
      </c>
    </row>
    <row r="221" spans="1:17" x14ac:dyDescent="0.2">
      <c r="A221" s="8">
        <v>81111600</v>
      </c>
      <c r="B221" s="8" t="s">
        <v>107972</v>
      </c>
      <c r="C221" s="4">
        <v>1</v>
      </c>
      <c r="D221" s="8">
        <v>1</v>
      </c>
      <c r="E221" s="8">
        <v>12</v>
      </c>
      <c r="F221" s="8">
        <v>1</v>
      </c>
      <c r="G221" s="8" t="s">
        <v>133</v>
      </c>
      <c r="H221" s="8">
        <v>0</v>
      </c>
      <c r="I221" s="9">
        <f t="shared" si="1"/>
        <v>90000000</v>
      </c>
      <c r="J221" s="9">
        <f t="shared" si="1"/>
        <v>90000000</v>
      </c>
      <c r="K221" s="8">
        <v>0</v>
      </c>
      <c r="L221" s="8">
        <v>0</v>
      </c>
      <c r="M221" s="8" t="s">
        <v>107788</v>
      </c>
      <c r="N221" s="8" t="s">
        <v>15</v>
      </c>
      <c r="O221" s="8" t="s">
        <v>108022</v>
      </c>
      <c r="P221" s="8">
        <v>3814000</v>
      </c>
      <c r="Q221" s="10" t="s">
        <v>108023</v>
      </c>
    </row>
    <row r="222" spans="1:17" x14ac:dyDescent="0.2">
      <c r="A222" s="8">
        <v>81111600</v>
      </c>
      <c r="B222" s="8" t="s">
        <v>107973</v>
      </c>
      <c r="C222" s="4">
        <v>1</v>
      </c>
      <c r="D222" s="8">
        <v>1</v>
      </c>
      <c r="E222" s="8">
        <v>12</v>
      </c>
      <c r="F222" s="8">
        <v>1</v>
      </c>
      <c r="G222" s="8" t="s">
        <v>133</v>
      </c>
      <c r="H222" s="8">
        <v>0</v>
      </c>
      <c r="I222" s="9">
        <f>+(8800000)*12</f>
        <v>105600000</v>
      </c>
      <c r="J222" s="9">
        <f>+(8800000)*12</f>
        <v>105600000</v>
      </c>
      <c r="K222" s="8">
        <v>0</v>
      </c>
      <c r="L222" s="8">
        <v>0</v>
      </c>
      <c r="M222" s="8" t="s">
        <v>107788</v>
      </c>
      <c r="N222" s="8" t="s">
        <v>15</v>
      </c>
      <c r="O222" s="8" t="s">
        <v>108022</v>
      </c>
      <c r="P222" s="8">
        <v>3814000</v>
      </c>
      <c r="Q222" s="10" t="s">
        <v>108023</v>
      </c>
    </row>
    <row r="223" spans="1:17" x14ac:dyDescent="0.2">
      <c r="A223" s="8">
        <v>81111600</v>
      </c>
      <c r="B223" s="8" t="s">
        <v>107974</v>
      </c>
      <c r="C223" s="4">
        <v>1</v>
      </c>
      <c r="D223" s="8">
        <v>1</v>
      </c>
      <c r="E223" s="8">
        <v>12</v>
      </c>
      <c r="F223" s="8">
        <v>1</v>
      </c>
      <c r="G223" s="8" t="s">
        <v>133</v>
      </c>
      <c r="H223" s="8">
        <v>0</v>
      </c>
      <c r="I223" s="9">
        <f>+(7500000)*12</f>
        <v>90000000</v>
      </c>
      <c r="J223" s="9">
        <f>+(7500000)*12</f>
        <v>90000000</v>
      </c>
      <c r="K223" s="8">
        <v>0</v>
      </c>
      <c r="L223" s="8">
        <v>0</v>
      </c>
      <c r="M223" s="8" t="s">
        <v>107788</v>
      </c>
      <c r="N223" s="8" t="s">
        <v>15</v>
      </c>
      <c r="O223" s="8" t="s">
        <v>108022</v>
      </c>
      <c r="P223" s="8">
        <v>3814000</v>
      </c>
      <c r="Q223" s="10" t="s">
        <v>108023</v>
      </c>
    </row>
    <row r="224" spans="1:17" x14ac:dyDescent="0.2">
      <c r="A224" s="8">
        <v>81111600</v>
      </c>
      <c r="B224" s="8" t="s">
        <v>107974</v>
      </c>
      <c r="C224" s="4">
        <v>1</v>
      </c>
      <c r="D224" s="8">
        <v>1</v>
      </c>
      <c r="E224" s="8">
        <v>12</v>
      </c>
      <c r="F224" s="8">
        <v>1</v>
      </c>
      <c r="G224" s="8" t="s">
        <v>133</v>
      </c>
      <c r="H224" s="8">
        <v>0</v>
      </c>
      <c r="I224" s="9">
        <f>+(7500000)*12</f>
        <v>90000000</v>
      </c>
      <c r="J224" s="9">
        <f>+(7500000)*12</f>
        <v>90000000</v>
      </c>
      <c r="K224" s="8">
        <v>0</v>
      </c>
      <c r="L224" s="8">
        <v>0</v>
      </c>
      <c r="M224" s="8" t="s">
        <v>107788</v>
      </c>
      <c r="N224" s="8" t="s">
        <v>15</v>
      </c>
      <c r="O224" s="8" t="s">
        <v>108022</v>
      </c>
      <c r="P224" s="8">
        <v>3814000</v>
      </c>
      <c r="Q224" s="10" t="s">
        <v>108023</v>
      </c>
    </row>
    <row r="225" spans="1:17" x14ac:dyDescent="0.2">
      <c r="A225" s="8">
        <v>81111600</v>
      </c>
      <c r="B225" s="8" t="s">
        <v>107975</v>
      </c>
      <c r="C225" s="4">
        <v>1</v>
      </c>
      <c r="D225" s="8">
        <v>1</v>
      </c>
      <c r="E225" s="8">
        <v>12</v>
      </c>
      <c r="F225" s="8">
        <v>1</v>
      </c>
      <c r="G225" s="8" t="s">
        <v>133</v>
      </c>
      <c r="H225" s="8">
        <v>0</v>
      </c>
      <c r="I225" s="9">
        <f>+(8500000)*12</f>
        <v>102000000</v>
      </c>
      <c r="J225" s="9">
        <f>+(8500000)*12</f>
        <v>102000000</v>
      </c>
      <c r="K225" s="8">
        <v>0</v>
      </c>
      <c r="L225" s="8">
        <v>0</v>
      </c>
      <c r="M225" s="8" t="s">
        <v>107788</v>
      </c>
      <c r="N225" s="8" t="s">
        <v>15</v>
      </c>
      <c r="O225" s="8" t="s">
        <v>108022</v>
      </c>
      <c r="P225" s="8">
        <v>3814000</v>
      </c>
      <c r="Q225" s="10" t="s">
        <v>108023</v>
      </c>
    </row>
    <row r="226" spans="1:17" x14ac:dyDescent="0.2">
      <c r="A226" s="8">
        <v>81111600</v>
      </c>
      <c r="B226" s="8" t="s">
        <v>107976</v>
      </c>
      <c r="C226" s="4">
        <v>1</v>
      </c>
      <c r="D226" s="8">
        <v>1</v>
      </c>
      <c r="E226" s="8">
        <v>12</v>
      </c>
      <c r="F226" s="8">
        <v>1</v>
      </c>
      <c r="G226" s="8" t="s">
        <v>133</v>
      </c>
      <c r="H226" s="8">
        <v>0</v>
      </c>
      <c r="I226" s="9">
        <f t="shared" ref="I226:J229" si="2">+(8000000)*12</f>
        <v>96000000</v>
      </c>
      <c r="J226" s="9">
        <f t="shared" si="2"/>
        <v>96000000</v>
      </c>
      <c r="K226" s="8">
        <v>0</v>
      </c>
      <c r="L226" s="8">
        <v>0</v>
      </c>
      <c r="M226" s="8" t="s">
        <v>107788</v>
      </c>
      <c r="N226" s="8" t="s">
        <v>15</v>
      </c>
      <c r="O226" s="8" t="s">
        <v>108022</v>
      </c>
      <c r="P226" s="8">
        <v>3814000</v>
      </c>
      <c r="Q226" s="10" t="s">
        <v>108023</v>
      </c>
    </row>
    <row r="227" spans="1:17" x14ac:dyDescent="0.2">
      <c r="A227" s="8">
        <v>81111600</v>
      </c>
      <c r="B227" s="8" t="s">
        <v>107977</v>
      </c>
      <c r="C227" s="4">
        <v>1</v>
      </c>
      <c r="D227" s="8">
        <v>1</v>
      </c>
      <c r="E227" s="8">
        <v>12</v>
      </c>
      <c r="F227" s="8">
        <v>1</v>
      </c>
      <c r="G227" s="8" t="s">
        <v>133</v>
      </c>
      <c r="H227" s="8">
        <v>0</v>
      </c>
      <c r="I227" s="9">
        <f t="shared" si="2"/>
        <v>96000000</v>
      </c>
      <c r="J227" s="9">
        <f t="shared" si="2"/>
        <v>96000000</v>
      </c>
      <c r="K227" s="8">
        <v>0</v>
      </c>
      <c r="L227" s="8">
        <v>0</v>
      </c>
      <c r="M227" s="8" t="s">
        <v>107788</v>
      </c>
      <c r="N227" s="8" t="s">
        <v>15</v>
      </c>
      <c r="O227" s="8" t="s">
        <v>108022</v>
      </c>
      <c r="P227" s="8">
        <v>3814000</v>
      </c>
      <c r="Q227" s="10" t="s">
        <v>108023</v>
      </c>
    </row>
    <row r="228" spans="1:17" x14ac:dyDescent="0.2">
      <c r="A228" s="8">
        <v>81111600</v>
      </c>
      <c r="B228" s="8" t="s">
        <v>107977</v>
      </c>
      <c r="C228" s="4">
        <v>1</v>
      </c>
      <c r="D228" s="8">
        <v>1</v>
      </c>
      <c r="E228" s="8">
        <v>12</v>
      </c>
      <c r="F228" s="8">
        <v>1</v>
      </c>
      <c r="G228" s="8" t="s">
        <v>133</v>
      </c>
      <c r="H228" s="8">
        <v>0</v>
      </c>
      <c r="I228" s="9">
        <f t="shared" si="2"/>
        <v>96000000</v>
      </c>
      <c r="J228" s="9">
        <f t="shared" si="2"/>
        <v>96000000</v>
      </c>
      <c r="K228" s="8">
        <v>0</v>
      </c>
      <c r="L228" s="8">
        <v>0</v>
      </c>
      <c r="M228" s="8" t="s">
        <v>107788</v>
      </c>
      <c r="N228" s="8" t="s">
        <v>15</v>
      </c>
      <c r="O228" s="8" t="s">
        <v>108022</v>
      </c>
      <c r="P228" s="8">
        <v>3814000</v>
      </c>
      <c r="Q228" s="10" t="s">
        <v>108023</v>
      </c>
    </row>
    <row r="229" spans="1:17" x14ac:dyDescent="0.2">
      <c r="A229" s="8">
        <v>81111600</v>
      </c>
      <c r="B229" s="8" t="s">
        <v>107977</v>
      </c>
      <c r="C229" s="4">
        <v>1</v>
      </c>
      <c r="D229" s="8">
        <v>1</v>
      </c>
      <c r="E229" s="8">
        <v>12</v>
      </c>
      <c r="F229" s="8">
        <v>1</v>
      </c>
      <c r="G229" s="8" t="s">
        <v>133</v>
      </c>
      <c r="H229" s="8">
        <v>0</v>
      </c>
      <c r="I229" s="9">
        <f t="shared" si="2"/>
        <v>96000000</v>
      </c>
      <c r="J229" s="9">
        <f t="shared" si="2"/>
        <v>96000000</v>
      </c>
      <c r="K229" s="8">
        <v>0</v>
      </c>
      <c r="L229" s="8">
        <v>0</v>
      </c>
      <c r="M229" s="8" t="s">
        <v>107788</v>
      </c>
      <c r="N229" s="8" t="s">
        <v>15</v>
      </c>
      <c r="O229" s="8" t="s">
        <v>108022</v>
      </c>
      <c r="P229" s="8">
        <v>3814000</v>
      </c>
      <c r="Q229" s="10" t="s">
        <v>108023</v>
      </c>
    </row>
    <row r="230" spans="1:17" x14ac:dyDescent="0.2">
      <c r="A230" s="8">
        <v>81111600</v>
      </c>
      <c r="B230" s="8" t="s">
        <v>107978</v>
      </c>
      <c r="C230" s="4">
        <v>1</v>
      </c>
      <c r="D230" s="8">
        <v>1</v>
      </c>
      <c r="E230" s="8">
        <v>12</v>
      </c>
      <c r="F230" s="8">
        <v>1</v>
      </c>
      <c r="G230" s="8" t="s">
        <v>133</v>
      </c>
      <c r="H230" s="8">
        <v>0</v>
      </c>
      <c r="I230" s="9">
        <f>+(4250000)*12</f>
        <v>51000000</v>
      </c>
      <c r="J230" s="9">
        <f>+(4250000)*12</f>
        <v>51000000</v>
      </c>
      <c r="K230" s="8">
        <v>0</v>
      </c>
      <c r="L230" s="8">
        <v>0</v>
      </c>
      <c r="M230" s="8" t="s">
        <v>107788</v>
      </c>
      <c r="N230" s="8" t="s">
        <v>15</v>
      </c>
      <c r="O230" s="8" t="s">
        <v>108022</v>
      </c>
      <c r="P230" s="8">
        <v>3814000</v>
      </c>
      <c r="Q230" s="10" t="s">
        <v>108023</v>
      </c>
    </row>
    <row r="231" spans="1:17" x14ac:dyDescent="0.2">
      <c r="A231" s="8">
        <v>81111600</v>
      </c>
      <c r="B231" s="8" t="s">
        <v>107979</v>
      </c>
      <c r="C231" s="4">
        <v>1</v>
      </c>
      <c r="D231" s="8">
        <v>1</v>
      </c>
      <c r="E231" s="8">
        <v>12</v>
      </c>
      <c r="F231" s="8">
        <v>1</v>
      </c>
      <c r="G231" s="8" t="s">
        <v>133</v>
      </c>
      <c r="H231" s="8">
        <v>0</v>
      </c>
      <c r="I231" s="9">
        <f>4500000*12</f>
        <v>54000000</v>
      </c>
      <c r="J231" s="9">
        <f>4500000*12</f>
        <v>54000000</v>
      </c>
      <c r="K231" s="8">
        <v>0</v>
      </c>
      <c r="L231" s="8">
        <v>0</v>
      </c>
      <c r="M231" s="8" t="s">
        <v>107788</v>
      </c>
      <c r="N231" s="8" t="s">
        <v>15</v>
      </c>
      <c r="O231" s="8" t="s">
        <v>108022</v>
      </c>
      <c r="P231" s="8">
        <v>3814000</v>
      </c>
      <c r="Q231" s="10" t="s">
        <v>108023</v>
      </c>
    </row>
    <row r="232" spans="1:17" x14ac:dyDescent="0.2">
      <c r="A232" s="8">
        <v>81111600</v>
      </c>
      <c r="B232" s="8" t="s">
        <v>107980</v>
      </c>
      <c r="C232" s="4">
        <v>1</v>
      </c>
      <c r="D232" s="8">
        <v>1</v>
      </c>
      <c r="E232" s="8">
        <v>12</v>
      </c>
      <c r="F232" s="8">
        <v>1</v>
      </c>
      <c r="G232" s="8" t="s">
        <v>133</v>
      </c>
      <c r="H232" s="8">
        <v>0</v>
      </c>
      <c r="I232" s="9">
        <f>+(3200000)*12</f>
        <v>38400000</v>
      </c>
      <c r="J232" s="9">
        <f>+(3200000)*12</f>
        <v>38400000</v>
      </c>
      <c r="K232" s="8">
        <v>0</v>
      </c>
      <c r="L232" s="8">
        <v>0</v>
      </c>
      <c r="M232" s="8" t="s">
        <v>107788</v>
      </c>
      <c r="N232" s="8" t="s">
        <v>15</v>
      </c>
      <c r="O232" s="8" t="s">
        <v>108022</v>
      </c>
      <c r="P232" s="8">
        <v>3814000</v>
      </c>
      <c r="Q232" s="10" t="s">
        <v>108023</v>
      </c>
    </row>
    <row r="233" spans="1:17" x14ac:dyDescent="0.2">
      <c r="A233" s="8">
        <v>81111600</v>
      </c>
      <c r="B233" s="8" t="s">
        <v>107981</v>
      </c>
      <c r="C233" s="4">
        <v>2</v>
      </c>
      <c r="D233" s="8">
        <v>2</v>
      </c>
      <c r="E233" s="8">
        <v>12</v>
      </c>
      <c r="F233" s="8">
        <v>1</v>
      </c>
      <c r="G233" s="8" t="s">
        <v>133</v>
      </c>
      <c r="H233" s="8">
        <v>0</v>
      </c>
      <c r="I233" s="9">
        <f>+(5000000)*12</f>
        <v>60000000</v>
      </c>
      <c r="J233" s="9">
        <f>+(5000000)*12</f>
        <v>60000000</v>
      </c>
      <c r="K233" s="8">
        <v>0</v>
      </c>
      <c r="L233" s="8">
        <v>0</v>
      </c>
      <c r="M233" s="8" t="s">
        <v>107788</v>
      </c>
      <c r="N233" s="8" t="s">
        <v>15</v>
      </c>
      <c r="O233" s="8" t="s">
        <v>108022</v>
      </c>
      <c r="P233" s="8">
        <v>3814000</v>
      </c>
      <c r="Q233" s="10" t="s">
        <v>108023</v>
      </c>
    </row>
    <row r="234" spans="1:17" x14ac:dyDescent="0.2">
      <c r="A234" s="8">
        <v>81111500</v>
      </c>
      <c r="B234" s="8" t="s">
        <v>107982</v>
      </c>
      <c r="C234" s="4">
        <v>1</v>
      </c>
      <c r="D234" s="8">
        <v>1</v>
      </c>
      <c r="E234" s="8">
        <v>12</v>
      </c>
      <c r="F234" s="8">
        <v>1</v>
      </c>
      <c r="G234" s="8" t="s">
        <v>133</v>
      </c>
      <c r="H234" s="8">
        <v>0</v>
      </c>
      <c r="I234" s="9">
        <f>+(2800000)*12</f>
        <v>33600000</v>
      </c>
      <c r="J234" s="9">
        <f>+(2800000)*12</f>
        <v>33600000</v>
      </c>
      <c r="K234" s="8">
        <v>0</v>
      </c>
      <c r="L234" s="8">
        <v>0</v>
      </c>
      <c r="M234" s="8" t="s">
        <v>107788</v>
      </c>
      <c r="N234" s="8" t="s">
        <v>15</v>
      </c>
      <c r="O234" s="8" t="s">
        <v>108022</v>
      </c>
      <c r="P234" s="8">
        <v>3814000</v>
      </c>
      <c r="Q234" s="10" t="s">
        <v>108023</v>
      </c>
    </row>
    <row r="235" spans="1:17" x14ac:dyDescent="0.2">
      <c r="A235" s="8">
        <v>81111500</v>
      </c>
      <c r="B235" s="8" t="s">
        <v>107983</v>
      </c>
      <c r="C235" s="4">
        <v>1</v>
      </c>
      <c r="D235" s="8">
        <v>1</v>
      </c>
      <c r="E235" s="8">
        <v>12</v>
      </c>
      <c r="F235" s="8">
        <v>1</v>
      </c>
      <c r="G235" s="8" t="s">
        <v>133</v>
      </c>
      <c r="H235" s="8">
        <v>0</v>
      </c>
      <c r="I235" s="9">
        <f>+(3000000)*12</f>
        <v>36000000</v>
      </c>
      <c r="J235" s="9">
        <f>+(3000000)*12</f>
        <v>36000000</v>
      </c>
      <c r="K235" s="8">
        <v>0</v>
      </c>
      <c r="L235" s="8">
        <v>0</v>
      </c>
      <c r="M235" s="8" t="s">
        <v>107788</v>
      </c>
      <c r="N235" s="8" t="s">
        <v>15</v>
      </c>
      <c r="O235" s="8" t="s">
        <v>108022</v>
      </c>
      <c r="P235" s="8">
        <v>3814000</v>
      </c>
      <c r="Q235" s="10" t="s">
        <v>108023</v>
      </c>
    </row>
    <row r="236" spans="1:17" x14ac:dyDescent="0.2">
      <c r="A236" s="8">
        <v>81111600</v>
      </c>
      <c r="B236" s="8" t="s">
        <v>107984</v>
      </c>
      <c r="C236" s="4">
        <v>1</v>
      </c>
      <c r="D236" s="8">
        <v>1</v>
      </c>
      <c r="E236" s="8">
        <v>12</v>
      </c>
      <c r="F236" s="8">
        <v>1</v>
      </c>
      <c r="G236" s="8" t="s">
        <v>133</v>
      </c>
      <c r="H236" s="8">
        <v>0</v>
      </c>
      <c r="I236" s="9">
        <f>+(10300000)*12</f>
        <v>123600000</v>
      </c>
      <c r="J236" s="9">
        <f>+(10300000)*12</f>
        <v>123600000</v>
      </c>
      <c r="K236" s="8">
        <v>0</v>
      </c>
      <c r="L236" s="8">
        <v>0</v>
      </c>
      <c r="M236" s="8" t="s">
        <v>107788</v>
      </c>
      <c r="N236" s="8" t="s">
        <v>15</v>
      </c>
      <c r="O236" s="8" t="s">
        <v>108022</v>
      </c>
      <c r="P236" s="8">
        <v>3814000</v>
      </c>
      <c r="Q236" s="10" t="s">
        <v>108023</v>
      </c>
    </row>
    <row r="237" spans="1:17" x14ac:dyDescent="0.2">
      <c r="A237" s="8">
        <v>81111600</v>
      </c>
      <c r="B237" s="8" t="s">
        <v>107985</v>
      </c>
      <c r="C237" s="4">
        <v>2</v>
      </c>
      <c r="D237" s="8">
        <v>2</v>
      </c>
      <c r="E237" s="8">
        <v>11</v>
      </c>
      <c r="F237" s="8">
        <v>1</v>
      </c>
      <c r="G237" s="8" t="s">
        <v>133</v>
      </c>
      <c r="H237" s="8">
        <v>0</v>
      </c>
      <c r="I237" s="9">
        <v>590000000</v>
      </c>
      <c r="J237" s="9">
        <v>590000000</v>
      </c>
      <c r="K237" s="8">
        <v>0</v>
      </c>
      <c r="L237" s="8">
        <v>0</v>
      </c>
      <c r="M237" s="8" t="s">
        <v>107788</v>
      </c>
      <c r="N237" s="8" t="s">
        <v>15</v>
      </c>
      <c r="O237" s="8" t="s">
        <v>108022</v>
      </c>
      <c r="P237" s="8">
        <v>3814000</v>
      </c>
      <c r="Q237" s="10" t="s">
        <v>108023</v>
      </c>
    </row>
    <row r="238" spans="1:17" x14ac:dyDescent="0.2">
      <c r="A238" s="8">
        <v>81111500</v>
      </c>
      <c r="B238" s="8" t="s">
        <v>107986</v>
      </c>
      <c r="C238" s="4">
        <v>1</v>
      </c>
      <c r="D238" s="8">
        <v>1</v>
      </c>
      <c r="E238" s="8">
        <v>10</v>
      </c>
      <c r="F238" s="8">
        <v>1</v>
      </c>
      <c r="G238" s="8" t="s">
        <v>65</v>
      </c>
      <c r="H238" s="8">
        <v>0</v>
      </c>
      <c r="I238" s="9">
        <v>100000000</v>
      </c>
      <c r="J238" s="9">
        <v>100000000</v>
      </c>
      <c r="K238" s="8">
        <v>0</v>
      </c>
      <c r="L238" s="8">
        <v>0</v>
      </c>
      <c r="M238" s="8" t="s">
        <v>107788</v>
      </c>
      <c r="N238" s="8" t="s">
        <v>15</v>
      </c>
      <c r="O238" s="8" t="s">
        <v>108022</v>
      </c>
      <c r="P238" s="8">
        <v>3814000</v>
      </c>
      <c r="Q238" s="10" t="s">
        <v>108023</v>
      </c>
    </row>
    <row r="239" spans="1:17" x14ac:dyDescent="0.2">
      <c r="A239" s="8">
        <v>41111600</v>
      </c>
      <c r="B239" s="8" t="s">
        <v>107987</v>
      </c>
      <c r="C239" s="4">
        <v>2</v>
      </c>
      <c r="D239" s="8">
        <v>2</v>
      </c>
      <c r="E239" s="8">
        <v>11</v>
      </c>
      <c r="F239" s="8">
        <v>1</v>
      </c>
      <c r="G239" s="8" t="s">
        <v>72</v>
      </c>
      <c r="H239" s="8">
        <v>0</v>
      </c>
      <c r="I239" s="9">
        <v>53000000</v>
      </c>
      <c r="J239" s="9">
        <v>53000000</v>
      </c>
      <c r="K239" s="8">
        <v>0</v>
      </c>
      <c r="L239" s="8">
        <v>0</v>
      </c>
      <c r="M239" s="8" t="s">
        <v>107789</v>
      </c>
      <c r="N239" s="8" t="s">
        <v>15</v>
      </c>
      <c r="O239" s="8" t="s">
        <v>108022</v>
      </c>
      <c r="P239" s="8">
        <v>3814000</v>
      </c>
      <c r="Q239" s="10" t="s">
        <v>108023</v>
      </c>
    </row>
    <row r="240" spans="1:17" x14ac:dyDescent="0.2">
      <c r="A240" s="8">
        <v>81111500</v>
      </c>
      <c r="B240" s="8" t="s">
        <v>107988</v>
      </c>
      <c r="C240" s="4">
        <v>2</v>
      </c>
      <c r="D240" s="8">
        <v>2</v>
      </c>
      <c r="E240" s="8">
        <v>11</v>
      </c>
      <c r="F240" s="8">
        <v>1</v>
      </c>
      <c r="G240" s="8" t="s">
        <v>72</v>
      </c>
      <c r="H240" s="8">
        <v>0</v>
      </c>
      <c r="I240" s="9">
        <v>10000000</v>
      </c>
      <c r="J240" s="9">
        <v>10000000</v>
      </c>
      <c r="K240" s="8">
        <v>0</v>
      </c>
      <c r="L240" s="8">
        <v>0</v>
      </c>
      <c r="M240" s="8" t="s">
        <v>107789</v>
      </c>
      <c r="N240" s="8" t="s">
        <v>15</v>
      </c>
      <c r="O240" s="8" t="s">
        <v>108022</v>
      </c>
      <c r="P240" s="8">
        <v>3814000</v>
      </c>
      <c r="Q240" s="10" t="s">
        <v>108023</v>
      </c>
    </row>
    <row r="241" spans="1:17" x14ac:dyDescent="0.2">
      <c r="A241" s="8">
        <v>81112200</v>
      </c>
      <c r="B241" s="8" t="s">
        <v>107989</v>
      </c>
      <c r="C241" s="4">
        <v>2</v>
      </c>
      <c r="D241" s="8">
        <v>2</v>
      </c>
      <c r="E241" s="8">
        <v>11</v>
      </c>
      <c r="F241" s="8">
        <v>1</v>
      </c>
      <c r="G241" s="8" t="s">
        <v>133</v>
      </c>
      <c r="H241" s="8">
        <v>0</v>
      </c>
      <c r="I241" s="9">
        <v>39000000</v>
      </c>
      <c r="J241" s="9">
        <v>39000000</v>
      </c>
      <c r="K241" s="8">
        <v>0</v>
      </c>
      <c r="L241" s="8">
        <v>0</v>
      </c>
      <c r="M241" s="8" t="s">
        <v>107788</v>
      </c>
      <c r="N241" s="8" t="s">
        <v>15</v>
      </c>
      <c r="O241" s="8" t="s">
        <v>108022</v>
      </c>
      <c r="P241" s="8">
        <v>3814000</v>
      </c>
      <c r="Q241" s="10" t="s">
        <v>108023</v>
      </c>
    </row>
    <row r="242" spans="1:17" x14ac:dyDescent="0.2">
      <c r="A242" s="8">
        <v>49101705</v>
      </c>
      <c r="B242" s="8" t="s">
        <v>107990</v>
      </c>
      <c r="C242" s="4">
        <v>1</v>
      </c>
      <c r="D242" s="8">
        <v>1</v>
      </c>
      <c r="E242" s="8">
        <v>12</v>
      </c>
      <c r="F242" s="8">
        <v>1</v>
      </c>
      <c r="G242" s="8" t="s">
        <v>133</v>
      </c>
      <c r="H242" s="8">
        <v>0</v>
      </c>
      <c r="I242" s="9">
        <v>63000000</v>
      </c>
      <c r="J242" s="9">
        <v>63000000</v>
      </c>
      <c r="K242" s="8">
        <v>0</v>
      </c>
      <c r="L242" s="8">
        <v>0</v>
      </c>
      <c r="M242" s="8" t="s">
        <v>107788</v>
      </c>
      <c r="N242" s="8" t="s">
        <v>15</v>
      </c>
      <c r="O242" s="8" t="s">
        <v>108022</v>
      </c>
      <c r="P242" s="8">
        <v>3814000</v>
      </c>
      <c r="Q242" s="10" t="s">
        <v>108023</v>
      </c>
    </row>
    <row r="243" spans="1:17" x14ac:dyDescent="0.2">
      <c r="A243" s="8">
        <v>43232100</v>
      </c>
      <c r="B243" s="8" t="s">
        <v>107991</v>
      </c>
      <c r="C243" s="4">
        <v>2</v>
      </c>
      <c r="D243" s="8">
        <v>2</v>
      </c>
      <c r="E243" s="8">
        <v>3</v>
      </c>
      <c r="F243" s="8">
        <v>1</v>
      </c>
      <c r="G243" s="8" t="s">
        <v>140</v>
      </c>
      <c r="H243" s="8">
        <v>0</v>
      </c>
      <c r="I243" s="9">
        <v>6700000000</v>
      </c>
      <c r="J243" s="9">
        <v>6700000000</v>
      </c>
      <c r="K243" s="8">
        <v>0</v>
      </c>
      <c r="L243" s="8">
        <v>0</v>
      </c>
      <c r="M243" s="8" t="s">
        <v>107788</v>
      </c>
      <c r="N243" s="8" t="s">
        <v>15</v>
      </c>
      <c r="O243" s="8" t="s">
        <v>108022</v>
      </c>
      <c r="P243" s="8">
        <v>3814000</v>
      </c>
      <c r="Q243" s="10" t="s">
        <v>108023</v>
      </c>
    </row>
    <row r="244" spans="1:17" x14ac:dyDescent="0.2">
      <c r="A244" s="8">
        <v>81112501</v>
      </c>
      <c r="B244" s="8" t="s">
        <v>107992</v>
      </c>
      <c r="C244" s="4">
        <v>4</v>
      </c>
      <c r="D244" s="8">
        <v>4</v>
      </c>
      <c r="E244" s="8">
        <v>3</v>
      </c>
      <c r="F244" s="8">
        <v>1</v>
      </c>
      <c r="G244" s="8" t="s">
        <v>72</v>
      </c>
      <c r="H244" s="8">
        <v>0</v>
      </c>
      <c r="I244" s="9">
        <v>52000000</v>
      </c>
      <c r="J244" s="9">
        <v>52000000</v>
      </c>
      <c r="K244" s="8">
        <v>0</v>
      </c>
      <c r="L244" s="8">
        <v>0</v>
      </c>
      <c r="M244" s="8" t="s">
        <v>107789</v>
      </c>
      <c r="N244" s="8" t="s">
        <v>15</v>
      </c>
      <c r="O244" s="8" t="s">
        <v>108022</v>
      </c>
      <c r="P244" s="8">
        <v>3814000</v>
      </c>
      <c r="Q244" s="10" t="s">
        <v>108023</v>
      </c>
    </row>
    <row r="245" spans="1:17" x14ac:dyDescent="0.2">
      <c r="A245" s="8">
        <v>81112501</v>
      </c>
      <c r="B245" s="8" t="s">
        <v>107993</v>
      </c>
      <c r="C245" s="4">
        <v>9</v>
      </c>
      <c r="D245" s="8">
        <v>9</v>
      </c>
      <c r="E245" s="8">
        <v>3</v>
      </c>
      <c r="F245" s="8">
        <v>1</v>
      </c>
      <c r="G245" s="8" t="s">
        <v>140</v>
      </c>
      <c r="H245" s="8">
        <v>0</v>
      </c>
      <c r="I245" s="9">
        <v>86000000</v>
      </c>
      <c r="J245" s="9">
        <v>86000000</v>
      </c>
      <c r="K245" s="8">
        <v>0</v>
      </c>
      <c r="L245" s="8">
        <v>0</v>
      </c>
      <c r="M245" s="8" t="s">
        <v>107788</v>
      </c>
      <c r="N245" s="8" t="s">
        <v>15</v>
      </c>
      <c r="O245" s="8" t="s">
        <v>108022</v>
      </c>
      <c r="P245" s="8">
        <v>3814000</v>
      </c>
      <c r="Q245" s="10" t="s">
        <v>108023</v>
      </c>
    </row>
    <row r="246" spans="1:17" x14ac:dyDescent="0.2">
      <c r="A246" s="8">
        <v>81112501</v>
      </c>
      <c r="B246" s="8" t="s">
        <v>107994</v>
      </c>
      <c r="C246" s="4">
        <v>11</v>
      </c>
      <c r="D246" s="8">
        <v>11</v>
      </c>
      <c r="E246" s="8">
        <v>2</v>
      </c>
      <c r="F246" s="8">
        <v>1</v>
      </c>
      <c r="G246" s="8" t="s">
        <v>72</v>
      </c>
      <c r="H246" s="8">
        <v>0</v>
      </c>
      <c r="I246" s="9">
        <v>33000000</v>
      </c>
      <c r="J246" s="9">
        <v>33000000</v>
      </c>
      <c r="K246" s="8">
        <v>0</v>
      </c>
      <c r="L246" s="8">
        <v>0</v>
      </c>
      <c r="M246" s="8" t="s">
        <v>107789</v>
      </c>
      <c r="N246" s="8" t="s">
        <v>15</v>
      </c>
      <c r="O246" s="8" t="s">
        <v>108022</v>
      </c>
      <c r="P246" s="8">
        <v>3814000</v>
      </c>
      <c r="Q246" s="10" t="s">
        <v>108023</v>
      </c>
    </row>
    <row r="247" spans="1:17" x14ac:dyDescent="0.2">
      <c r="A247" s="8">
        <v>43222500</v>
      </c>
      <c r="B247" s="8" t="s">
        <v>107995</v>
      </c>
      <c r="C247" s="4">
        <v>2</v>
      </c>
      <c r="D247" s="8">
        <v>2</v>
      </c>
      <c r="E247" s="8">
        <v>11</v>
      </c>
      <c r="F247" s="8">
        <v>1</v>
      </c>
      <c r="G247" s="8" t="s">
        <v>65</v>
      </c>
      <c r="H247" s="8">
        <v>0</v>
      </c>
      <c r="I247" s="9">
        <v>70000000</v>
      </c>
      <c r="J247" s="9">
        <v>70000000</v>
      </c>
      <c r="K247" s="8">
        <v>0</v>
      </c>
      <c r="L247" s="8">
        <v>0</v>
      </c>
      <c r="M247" s="8" t="s">
        <v>107788</v>
      </c>
      <c r="N247" s="8" t="s">
        <v>15</v>
      </c>
      <c r="O247" s="8" t="s">
        <v>108022</v>
      </c>
      <c r="P247" s="8">
        <v>3814000</v>
      </c>
      <c r="Q247" s="10" t="s">
        <v>108023</v>
      </c>
    </row>
    <row r="248" spans="1:17" x14ac:dyDescent="0.2">
      <c r="A248" s="8">
        <v>43232402</v>
      </c>
      <c r="B248" s="8" t="s">
        <v>107996</v>
      </c>
      <c r="C248" s="4">
        <v>1</v>
      </c>
      <c r="D248" s="8">
        <v>1</v>
      </c>
      <c r="E248" s="8">
        <v>12</v>
      </c>
      <c r="F248" s="8">
        <v>1</v>
      </c>
      <c r="G248" s="8" t="s">
        <v>133</v>
      </c>
      <c r="H248" s="8">
        <v>0</v>
      </c>
      <c r="I248" s="9">
        <v>280000000</v>
      </c>
      <c r="J248" s="9">
        <v>280000000</v>
      </c>
      <c r="K248" s="8">
        <v>0</v>
      </c>
      <c r="L248" s="8">
        <v>0</v>
      </c>
      <c r="M248" s="8" t="s">
        <v>107788</v>
      </c>
      <c r="N248" s="8" t="s">
        <v>15</v>
      </c>
      <c r="O248" s="8" t="s">
        <v>108022</v>
      </c>
      <c r="P248" s="8">
        <v>3814000</v>
      </c>
      <c r="Q248" s="10" t="s">
        <v>108023</v>
      </c>
    </row>
    <row r="249" spans="1:17" x14ac:dyDescent="0.2">
      <c r="A249" s="8">
        <v>81112200</v>
      </c>
      <c r="B249" s="8" t="s">
        <v>107997</v>
      </c>
      <c r="C249" s="4">
        <v>2</v>
      </c>
      <c r="D249" s="8">
        <v>2</v>
      </c>
      <c r="E249" s="8">
        <v>11</v>
      </c>
      <c r="F249" s="8">
        <v>1</v>
      </c>
      <c r="G249" s="8" t="s">
        <v>65</v>
      </c>
      <c r="H249" s="8">
        <v>0</v>
      </c>
      <c r="I249" s="9">
        <v>160000000</v>
      </c>
      <c r="J249" s="9">
        <v>160000000</v>
      </c>
      <c r="K249" s="8">
        <v>0</v>
      </c>
      <c r="L249" s="8">
        <v>0</v>
      </c>
      <c r="M249" s="8" t="s">
        <v>107788</v>
      </c>
      <c r="N249" s="8" t="s">
        <v>15</v>
      </c>
      <c r="O249" s="8" t="s">
        <v>108022</v>
      </c>
      <c r="P249" s="8">
        <v>3814000</v>
      </c>
      <c r="Q249" s="10" t="s">
        <v>108023</v>
      </c>
    </row>
    <row r="250" spans="1:17" x14ac:dyDescent="0.2">
      <c r="A250" s="8">
        <v>81112200</v>
      </c>
      <c r="B250" s="8" t="s">
        <v>107998</v>
      </c>
      <c r="C250" s="4">
        <v>2</v>
      </c>
      <c r="D250" s="8">
        <v>2</v>
      </c>
      <c r="E250" s="8">
        <v>11</v>
      </c>
      <c r="F250" s="8">
        <v>1</v>
      </c>
      <c r="G250" s="8" t="s">
        <v>133</v>
      </c>
      <c r="H250" s="8">
        <v>0</v>
      </c>
      <c r="I250" s="9">
        <v>10000000</v>
      </c>
      <c r="J250" s="9">
        <v>10000000</v>
      </c>
      <c r="K250" s="8">
        <v>0</v>
      </c>
      <c r="L250" s="8">
        <v>0</v>
      </c>
      <c r="M250" s="8" t="s">
        <v>107788</v>
      </c>
      <c r="N250" s="8" t="s">
        <v>15</v>
      </c>
      <c r="O250" s="8" t="s">
        <v>108022</v>
      </c>
      <c r="P250" s="8">
        <v>3814000</v>
      </c>
      <c r="Q250" s="10" t="s">
        <v>108023</v>
      </c>
    </row>
    <row r="251" spans="1:17" x14ac:dyDescent="0.2">
      <c r="A251" s="8">
        <v>81112200</v>
      </c>
      <c r="B251" s="8" t="s">
        <v>107999</v>
      </c>
      <c r="C251" s="4">
        <v>2</v>
      </c>
      <c r="D251" s="8">
        <v>2</v>
      </c>
      <c r="E251" s="8">
        <v>11</v>
      </c>
      <c r="F251" s="8">
        <v>1</v>
      </c>
      <c r="G251" s="8" t="s">
        <v>133</v>
      </c>
      <c r="H251" s="8">
        <v>0</v>
      </c>
      <c r="I251" s="9">
        <v>240000000</v>
      </c>
      <c r="J251" s="9">
        <v>240000000</v>
      </c>
      <c r="K251" s="8">
        <v>0</v>
      </c>
      <c r="L251" s="8">
        <v>0</v>
      </c>
      <c r="M251" s="8" t="s">
        <v>107788</v>
      </c>
      <c r="N251" s="8" t="s">
        <v>15</v>
      </c>
      <c r="O251" s="8" t="s">
        <v>108022</v>
      </c>
      <c r="P251" s="8">
        <v>3814000</v>
      </c>
      <c r="Q251" s="10" t="s">
        <v>108023</v>
      </c>
    </row>
    <row r="252" spans="1:17" x14ac:dyDescent="0.2">
      <c r="A252" s="8">
        <v>81111800</v>
      </c>
      <c r="B252" s="8" t="s">
        <v>108000</v>
      </c>
      <c r="C252" s="4">
        <v>4</v>
      </c>
      <c r="D252" s="8">
        <v>4</v>
      </c>
      <c r="E252" s="8">
        <v>12</v>
      </c>
      <c r="F252" s="8">
        <v>1</v>
      </c>
      <c r="G252" s="8" t="s">
        <v>72</v>
      </c>
      <c r="H252" s="8">
        <v>0</v>
      </c>
      <c r="I252" s="9">
        <v>22000000</v>
      </c>
      <c r="J252" s="9">
        <v>22000000</v>
      </c>
      <c r="K252" s="8">
        <v>0</v>
      </c>
      <c r="L252" s="8">
        <v>0</v>
      </c>
      <c r="M252" s="8" t="s">
        <v>107789</v>
      </c>
      <c r="N252" s="8" t="s">
        <v>15</v>
      </c>
      <c r="O252" s="8" t="s">
        <v>108022</v>
      </c>
      <c r="P252" s="8">
        <v>3814000</v>
      </c>
      <c r="Q252" s="10" t="s">
        <v>108023</v>
      </c>
    </row>
    <row r="253" spans="1:17" x14ac:dyDescent="0.2">
      <c r="A253" s="8">
        <v>81112204</v>
      </c>
      <c r="B253" s="8" t="s">
        <v>108001</v>
      </c>
      <c r="C253" s="4">
        <v>9</v>
      </c>
      <c r="D253" s="8">
        <v>9</v>
      </c>
      <c r="E253" s="8">
        <v>3</v>
      </c>
      <c r="F253" s="8">
        <v>1</v>
      </c>
      <c r="G253" s="8" t="s">
        <v>72</v>
      </c>
      <c r="H253" s="8">
        <v>0</v>
      </c>
      <c r="I253" s="9">
        <v>10000000</v>
      </c>
      <c r="J253" s="9">
        <v>10000000</v>
      </c>
      <c r="K253" s="8">
        <v>0</v>
      </c>
      <c r="L253" s="8">
        <v>0</v>
      </c>
      <c r="M253" s="8" t="s">
        <v>107789</v>
      </c>
      <c r="N253" s="8" t="s">
        <v>15</v>
      </c>
      <c r="O253" s="8" t="s">
        <v>108022</v>
      </c>
      <c r="P253" s="8">
        <v>3814000</v>
      </c>
      <c r="Q253" s="10" t="s">
        <v>108023</v>
      </c>
    </row>
    <row r="254" spans="1:17" ht="16.5" x14ac:dyDescent="0.3">
      <c r="A254" s="8">
        <v>43223200</v>
      </c>
      <c r="B254" s="8" t="s">
        <v>108002</v>
      </c>
      <c r="C254" s="4">
        <v>1</v>
      </c>
      <c r="D254" s="8">
        <v>1</v>
      </c>
      <c r="E254" s="8">
        <v>4</v>
      </c>
      <c r="F254" s="8">
        <v>1</v>
      </c>
      <c r="G254" s="8" t="s">
        <v>65</v>
      </c>
      <c r="H254" s="8">
        <v>0</v>
      </c>
      <c r="I254" s="9">
        <v>96470496.5</v>
      </c>
      <c r="J254" s="9">
        <v>96470496.5</v>
      </c>
      <c r="K254" s="8">
        <v>0</v>
      </c>
      <c r="L254" s="8">
        <v>0</v>
      </c>
      <c r="M254" s="8" t="s">
        <v>107788</v>
      </c>
      <c r="N254" s="8" t="s">
        <v>15</v>
      </c>
      <c r="O254" s="8" t="s">
        <v>108022</v>
      </c>
      <c r="P254" s="8">
        <v>3814000</v>
      </c>
      <c r="Q254" s="10" t="s">
        <v>108023</v>
      </c>
    </row>
    <row r="255" spans="1:17" ht="16.5" x14ac:dyDescent="0.3">
      <c r="A255" s="8">
        <v>43223200</v>
      </c>
      <c r="B255" s="8" t="s">
        <v>108003</v>
      </c>
      <c r="C255" s="4">
        <v>5</v>
      </c>
      <c r="D255" s="8">
        <v>5</v>
      </c>
      <c r="E255" s="8">
        <v>8</v>
      </c>
      <c r="F255" s="8">
        <v>1</v>
      </c>
      <c r="G255" s="8" t="s">
        <v>65</v>
      </c>
      <c r="H255" s="8">
        <v>0</v>
      </c>
      <c r="I255" s="9">
        <v>225000000</v>
      </c>
      <c r="J255" s="9">
        <v>225000000</v>
      </c>
      <c r="K255" s="8">
        <v>1</v>
      </c>
      <c r="L255" s="8">
        <v>1</v>
      </c>
      <c r="M255" s="8" t="s">
        <v>107788</v>
      </c>
      <c r="N255" s="8" t="s">
        <v>15</v>
      </c>
      <c r="O255" s="8" t="s">
        <v>108022</v>
      </c>
      <c r="P255" s="8">
        <v>3814000</v>
      </c>
      <c r="Q255" s="10" t="s">
        <v>108023</v>
      </c>
    </row>
    <row r="256" spans="1:17" ht="16.5" x14ac:dyDescent="0.3">
      <c r="A256" s="8">
        <v>81161700</v>
      </c>
      <c r="B256" s="8" t="s">
        <v>108004</v>
      </c>
      <c r="C256" s="4">
        <v>1</v>
      </c>
      <c r="D256" s="8">
        <v>1</v>
      </c>
      <c r="E256" s="8">
        <v>4</v>
      </c>
      <c r="F256" s="8">
        <v>1</v>
      </c>
      <c r="G256" s="8" t="s">
        <v>140</v>
      </c>
      <c r="H256" s="8">
        <v>0</v>
      </c>
      <c r="I256" s="9">
        <v>94619794.640000001</v>
      </c>
      <c r="J256" s="9">
        <v>94619794.640000001</v>
      </c>
      <c r="K256" s="8">
        <v>0</v>
      </c>
      <c r="L256" s="8">
        <v>0</v>
      </c>
      <c r="M256" s="8" t="s">
        <v>107788</v>
      </c>
      <c r="N256" s="8" t="s">
        <v>15</v>
      </c>
      <c r="O256" s="8" t="s">
        <v>108022</v>
      </c>
      <c r="P256" s="8">
        <v>3814000</v>
      </c>
      <c r="Q256" s="10" t="s">
        <v>108023</v>
      </c>
    </row>
    <row r="257" spans="1:17" ht="16.5" x14ac:dyDescent="0.3">
      <c r="A257" s="8">
        <v>81161700</v>
      </c>
      <c r="B257" s="8" t="s">
        <v>108005</v>
      </c>
      <c r="C257" s="4">
        <v>5</v>
      </c>
      <c r="D257" s="8">
        <v>5</v>
      </c>
      <c r="E257" s="8">
        <v>8</v>
      </c>
      <c r="F257" s="8">
        <v>1</v>
      </c>
      <c r="G257" s="8" t="s">
        <v>140</v>
      </c>
      <c r="H257" s="8">
        <v>0</v>
      </c>
      <c r="I257" s="9">
        <v>400000000</v>
      </c>
      <c r="J257" s="9">
        <v>400000000</v>
      </c>
      <c r="K257" s="8">
        <v>1</v>
      </c>
      <c r="L257" s="8">
        <v>1</v>
      </c>
      <c r="M257" s="8" t="s">
        <v>107788</v>
      </c>
      <c r="N257" s="8" t="s">
        <v>15</v>
      </c>
      <c r="O257" s="8" t="s">
        <v>108022</v>
      </c>
      <c r="P257" s="8">
        <v>3814000</v>
      </c>
      <c r="Q257" s="10" t="s">
        <v>108023</v>
      </c>
    </row>
    <row r="258" spans="1:17" ht="16.5" x14ac:dyDescent="0.3">
      <c r="A258" s="8">
        <v>43221500</v>
      </c>
      <c r="B258" s="8" t="s">
        <v>108006</v>
      </c>
      <c r="C258" s="4">
        <v>1</v>
      </c>
      <c r="D258" s="8">
        <v>1</v>
      </c>
      <c r="E258" s="8">
        <v>4</v>
      </c>
      <c r="F258" s="8">
        <v>1</v>
      </c>
      <c r="G258" s="8" t="s">
        <v>65</v>
      </c>
      <c r="H258" s="8">
        <v>0</v>
      </c>
      <c r="I258" s="9">
        <v>144667514.59999999</v>
      </c>
      <c r="J258" s="9">
        <v>144667514.59999999</v>
      </c>
      <c r="K258" s="8">
        <v>0</v>
      </c>
      <c r="L258" s="8">
        <v>0</v>
      </c>
      <c r="M258" s="8" t="s">
        <v>107788</v>
      </c>
      <c r="N258" s="8" t="s">
        <v>15</v>
      </c>
      <c r="O258" s="8" t="s">
        <v>108022</v>
      </c>
      <c r="P258" s="8">
        <v>3814000</v>
      </c>
      <c r="Q258" s="10" t="s">
        <v>108023</v>
      </c>
    </row>
    <row r="259" spans="1:17" ht="16.5" x14ac:dyDescent="0.3">
      <c r="A259" s="8">
        <v>43221500</v>
      </c>
      <c r="B259" s="8" t="s">
        <v>108007</v>
      </c>
      <c r="C259" s="4">
        <v>3</v>
      </c>
      <c r="D259" s="8">
        <v>3</v>
      </c>
      <c r="E259" s="8">
        <v>2</v>
      </c>
      <c r="F259" s="8">
        <v>1</v>
      </c>
      <c r="G259" s="8" t="s">
        <v>65</v>
      </c>
      <c r="H259" s="8">
        <v>0</v>
      </c>
      <c r="I259" s="9">
        <v>113000000</v>
      </c>
      <c r="J259" s="9">
        <v>113000000</v>
      </c>
      <c r="K259" s="8">
        <v>0</v>
      </c>
      <c r="L259" s="8">
        <v>0</v>
      </c>
      <c r="M259" s="8" t="s">
        <v>107788</v>
      </c>
      <c r="N259" s="8" t="s">
        <v>15</v>
      </c>
      <c r="O259" s="8" t="s">
        <v>108022</v>
      </c>
      <c r="P259" s="8">
        <v>3814000</v>
      </c>
      <c r="Q259" s="10" t="s">
        <v>108023</v>
      </c>
    </row>
    <row r="260" spans="1:17" ht="16.5" x14ac:dyDescent="0.3">
      <c r="A260" s="8">
        <v>43221500</v>
      </c>
      <c r="B260" s="8" t="s">
        <v>108008</v>
      </c>
      <c r="C260" s="4">
        <v>3</v>
      </c>
      <c r="D260" s="8">
        <v>3</v>
      </c>
      <c r="E260" s="8">
        <v>9</v>
      </c>
      <c r="F260" s="8">
        <v>1</v>
      </c>
      <c r="G260" s="8" t="s">
        <v>65</v>
      </c>
      <c r="H260" s="8">
        <v>0</v>
      </c>
      <c r="I260" s="9">
        <v>960000000</v>
      </c>
      <c r="J260" s="9">
        <v>960000000</v>
      </c>
      <c r="K260" s="8">
        <v>1</v>
      </c>
      <c r="L260" s="8">
        <v>1</v>
      </c>
      <c r="M260" s="8" t="s">
        <v>107788</v>
      </c>
      <c r="N260" s="8" t="s">
        <v>15</v>
      </c>
      <c r="O260" s="8" t="s">
        <v>108022</v>
      </c>
      <c r="P260" s="8">
        <v>3814000</v>
      </c>
      <c r="Q260" s="10" t="s">
        <v>108023</v>
      </c>
    </row>
    <row r="261" spans="1:17" x14ac:dyDescent="0.2">
      <c r="A261" s="8">
        <v>43222800</v>
      </c>
      <c r="B261" s="8" t="s">
        <v>108009</v>
      </c>
      <c r="C261" s="4">
        <v>11</v>
      </c>
      <c r="D261" s="8">
        <v>11</v>
      </c>
      <c r="E261" s="8">
        <v>2</v>
      </c>
      <c r="F261" s="8">
        <v>1</v>
      </c>
      <c r="G261" s="8" t="s">
        <v>65</v>
      </c>
      <c r="H261" s="8">
        <v>0</v>
      </c>
      <c r="I261" s="9">
        <v>260000000</v>
      </c>
      <c r="J261" s="9">
        <v>260000000</v>
      </c>
      <c r="K261" s="8">
        <v>0</v>
      </c>
      <c r="L261" s="8">
        <v>0</v>
      </c>
      <c r="M261" s="8" t="s">
        <v>107788</v>
      </c>
      <c r="N261" s="8" t="s">
        <v>15</v>
      </c>
      <c r="O261" s="8" t="s">
        <v>108022</v>
      </c>
      <c r="P261" s="8">
        <v>3814000</v>
      </c>
      <c r="Q261" s="10" t="s">
        <v>108023</v>
      </c>
    </row>
    <row r="262" spans="1:17" x14ac:dyDescent="0.2">
      <c r="A262" s="8">
        <v>81112200</v>
      </c>
      <c r="B262" s="8" t="s">
        <v>108010</v>
      </c>
      <c r="C262" s="4">
        <v>2</v>
      </c>
      <c r="D262" s="8">
        <v>2</v>
      </c>
      <c r="E262" s="8">
        <v>11</v>
      </c>
      <c r="F262" s="8">
        <v>1</v>
      </c>
      <c r="G262" s="8" t="s">
        <v>65</v>
      </c>
      <c r="H262" s="8">
        <v>0</v>
      </c>
      <c r="I262" s="9">
        <v>175000000</v>
      </c>
      <c r="J262" s="9">
        <v>175000000</v>
      </c>
      <c r="K262" s="8">
        <v>0</v>
      </c>
      <c r="L262" s="8">
        <v>0</v>
      </c>
      <c r="M262" s="8" t="s">
        <v>107788</v>
      </c>
      <c r="N262" s="8" t="s">
        <v>15</v>
      </c>
      <c r="O262" s="8" t="s">
        <v>108022</v>
      </c>
      <c r="P262" s="8">
        <v>3814000</v>
      </c>
      <c r="Q262" s="10" t="s">
        <v>108023</v>
      </c>
    </row>
    <row r="263" spans="1:17" ht="16.5" x14ac:dyDescent="0.3">
      <c r="A263" s="8">
        <v>81111811</v>
      </c>
      <c r="B263" s="8" t="s">
        <v>108011</v>
      </c>
      <c r="C263" s="4">
        <v>1</v>
      </c>
      <c r="D263" s="8">
        <v>1</v>
      </c>
      <c r="E263" s="8">
        <v>11</v>
      </c>
      <c r="F263" s="8">
        <v>1</v>
      </c>
      <c r="G263" s="8" t="s">
        <v>65</v>
      </c>
      <c r="H263" s="8">
        <v>0</v>
      </c>
      <c r="I263" s="9">
        <v>902812310</v>
      </c>
      <c r="J263" s="9">
        <v>902812310</v>
      </c>
      <c r="K263" s="8">
        <v>0</v>
      </c>
      <c r="L263" s="8">
        <v>0</v>
      </c>
      <c r="M263" s="8" t="s">
        <v>107788</v>
      </c>
      <c r="N263" s="8" t="s">
        <v>15</v>
      </c>
      <c r="O263" s="8" t="s">
        <v>108022</v>
      </c>
      <c r="P263" s="8">
        <v>3814000</v>
      </c>
      <c r="Q263" s="10" t="s">
        <v>108023</v>
      </c>
    </row>
    <row r="264" spans="1:17" ht="16.5" x14ac:dyDescent="0.3">
      <c r="A264" s="8">
        <v>81111811</v>
      </c>
      <c r="B264" s="8" t="s">
        <v>108012</v>
      </c>
      <c r="C264" s="4">
        <v>12</v>
      </c>
      <c r="D264" s="8">
        <v>12</v>
      </c>
      <c r="E264" s="8">
        <v>1</v>
      </c>
      <c r="F264" s="8">
        <v>1</v>
      </c>
      <c r="G264" s="8" t="s">
        <v>65</v>
      </c>
      <c r="H264" s="8">
        <v>0</v>
      </c>
      <c r="I264" s="9">
        <f>(80000000*1.035)</f>
        <v>82800000</v>
      </c>
      <c r="J264" s="9">
        <f>(80000000*1.035)</f>
        <v>82800000</v>
      </c>
      <c r="K264" s="8">
        <v>0</v>
      </c>
      <c r="L264" s="8">
        <v>0</v>
      </c>
      <c r="M264" s="8" t="s">
        <v>107788</v>
      </c>
      <c r="N264" s="8" t="s">
        <v>15</v>
      </c>
      <c r="O264" s="8" t="s">
        <v>108022</v>
      </c>
      <c r="P264" s="8">
        <v>3814000</v>
      </c>
      <c r="Q264" s="10" t="s">
        <v>108023</v>
      </c>
    </row>
    <row r="265" spans="1:17" ht="16.5" x14ac:dyDescent="0.3">
      <c r="A265" s="8">
        <v>43222500</v>
      </c>
      <c r="B265" s="8" t="s">
        <v>108013</v>
      </c>
      <c r="C265" s="4">
        <v>4</v>
      </c>
      <c r="D265" s="8">
        <v>4</v>
      </c>
      <c r="E265" s="8">
        <v>4</v>
      </c>
      <c r="F265" s="8">
        <v>1</v>
      </c>
      <c r="G265" s="8" t="s">
        <v>65</v>
      </c>
      <c r="H265" s="8">
        <v>0</v>
      </c>
      <c r="I265" s="9">
        <v>381422793.85000002</v>
      </c>
      <c r="J265" s="9">
        <v>381422793.85000002</v>
      </c>
      <c r="K265" s="8">
        <v>0</v>
      </c>
      <c r="L265" s="8">
        <v>0</v>
      </c>
      <c r="M265" s="8" t="s">
        <v>107788</v>
      </c>
      <c r="N265" s="8" t="s">
        <v>15</v>
      </c>
      <c r="O265" s="8" t="s">
        <v>108022</v>
      </c>
      <c r="P265" s="8">
        <v>3814000</v>
      </c>
      <c r="Q265" s="10" t="s">
        <v>108023</v>
      </c>
    </row>
    <row r="266" spans="1:17" ht="16.5" x14ac:dyDescent="0.3">
      <c r="A266" s="8">
        <v>43222500</v>
      </c>
      <c r="B266" s="8" t="s">
        <v>108014</v>
      </c>
      <c r="C266" s="4">
        <v>4</v>
      </c>
      <c r="D266" s="8">
        <v>4</v>
      </c>
      <c r="E266" s="8">
        <v>9</v>
      </c>
      <c r="F266" s="8">
        <v>1</v>
      </c>
      <c r="G266" s="8" t="s">
        <v>65</v>
      </c>
      <c r="H266" s="8">
        <v>0</v>
      </c>
      <c r="I266" s="9">
        <v>975000000</v>
      </c>
      <c r="J266" s="9">
        <v>975000000</v>
      </c>
      <c r="K266" s="8">
        <v>1</v>
      </c>
      <c r="L266" s="8">
        <v>1</v>
      </c>
      <c r="M266" s="8" t="s">
        <v>107788</v>
      </c>
      <c r="N266" s="8" t="s">
        <v>15</v>
      </c>
      <c r="O266" s="8" t="s">
        <v>108022</v>
      </c>
      <c r="P266" s="8">
        <v>3814000</v>
      </c>
      <c r="Q266" s="10" t="s">
        <v>108023</v>
      </c>
    </row>
    <row r="267" spans="1:17" x14ac:dyDescent="0.2">
      <c r="A267" s="8">
        <v>81112200</v>
      </c>
      <c r="B267" s="8" t="s">
        <v>108015</v>
      </c>
      <c r="C267" s="4">
        <v>6</v>
      </c>
      <c r="D267" s="8">
        <v>6</v>
      </c>
      <c r="E267" s="8">
        <v>6</v>
      </c>
      <c r="F267" s="8">
        <v>1</v>
      </c>
      <c r="G267" s="8" t="s">
        <v>65</v>
      </c>
      <c r="H267" s="8">
        <v>0</v>
      </c>
      <c r="I267" s="9">
        <v>220000000</v>
      </c>
      <c r="J267" s="9">
        <v>220000000</v>
      </c>
      <c r="K267" s="8">
        <v>0</v>
      </c>
      <c r="L267" s="8">
        <v>0</v>
      </c>
      <c r="M267" s="8" t="s">
        <v>107788</v>
      </c>
      <c r="N267" s="8" t="s">
        <v>15</v>
      </c>
      <c r="O267" s="8" t="s">
        <v>108022</v>
      </c>
      <c r="P267" s="8">
        <v>3814000</v>
      </c>
      <c r="Q267" s="10" t="s">
        <v>108023</v>
      </c>
    </row>
    <row r="268" spans="1:17" x14ac:dyDescent="0.2">
      <c r="A268" s="8">
        <v>81112203</v>
      </c>
      <c r="B268" s="8" t="s">
        <v>108016</v>
      </c>
      <c r="C268" s="4">
        <v>11</v>
      </c>
      <c r="D268" s="8">
        <v>11</v>
      </c>
      <c r="E268" s="8">
        <v>2</v>
      </c>
      <c r="F268" s="8">
        <v>1</v>
      </c>
      <c r="G268" s="8" t="s">
        <v>65</v>
      </c>
      <c r="H268" s="8">
        <v>0</v>
      </c>
      <c r="I268" s="9">
        <v>310000000</v>
      </c>
      <c r="J268" s="9">
        <v>310000000</v>
      </c>
      <c r="K268" s="8">
        <v>0</v>
      </c>
      <c r="L268" s="8">
        <v>0</v>
      </c>
      <c r="M268" s="8" t="s">
        <v>107788</v>
      </c>
      <c r="N268" s="8" t="s">
        <v>15</v>
      </c>
      <c r="O268" s="8" t="s">
        <v>108022</v>
      </c>
      <c r="P268" s="8">
        <v>3814000</v>
      </c>
      <c r="Q268" s="10" t="s">
        <v>108023</v>
      </c>
    </row>
    <row r="269" spans="1:17" x14ac:dyDescent="0.2">
      <c r="A269" s="8">
        <v>84131500</v>
      </c>
      <c r="B269" s="8" t="s">
        <v>108017</v>
      </c>
      <c r="C269" s="4">
        <v>11</v>
      </c>
      <c r="D269" s="8">
        <v>11</v>
      </c>
      <c r="E269" s="8">
        <v>2</v>
      </c>
      <c r="F269" s="8">
        <v>1</v>
      </c>
      <c r="G269" s="8" t="s">
        <v>133</v>
      </c>
      <c r="H269" s="8">
        <v>0</v>
      </c>
      <c r="I269" s="9">
        <v>500000</v>
      </c>
      <c r="J269" s="9">
        <v>500000</v>
      </c>
      <c r="K269" s="8">
        <v>0</v>
      </c>
      <c r="L269" s="8">
        <v>0</v>
      </c>
      <c r="M269" s="8" t="s">
        <v>107788</v>
      </c>
      <c r="N269" s="8" t="s">
        <v>15</v>
      </c>
      <c r="O269" s="8" t="s">
        <v>108022</v>
      </c>
      <c r="P269" s="8">
        <v>3814000</v>
      </c>
      <c r="Q269" s="10" t="s">
        <v>108023</v>
      </c>
    </row>
    <row r="270" spans="1:17" x14ac:dyDescent="0.2">
      <c r="A270" s="8">
        <v>43232100</v>
      </c>
      <c r="B270" s="8" t="s">
        <v>108018</v>
      </c>
      <c r="C270" s="4">
        <v>2</v>
      </c>
      <c r="D270" s="8">
        <v>2</v>
      </c>
      <c r="E270" s="8">
        <v>11</v>
      </c>
      <c r="F270" s="8">
        <v>1</v>
      </c>
      <c r="G270" s="8" t="s">
        <v>65</v>
      </c>
      <c r="H270" s="8">
        <v>0</v>
      </c>
      <c r="I270" s="9">
        <v>110000000</v>
      </c>
      <c r="J270" s="9">
        <v>110000000</v>
      </c>
      <c r="K270" s="8">
        <v>0</v>
      </c>
      <c r="L270" s="8">
        <v>0</v>
      </c>
      <c r="M270" s="8" t="s">
        <v>107788</v>
      </c>
      <c r="N270" s="8" t="s">
        <v>15</v>
      </c>
      <c r="O270" s="8" t="s">
        <v>108022</v>
      </c>
      <c r="P270" s="8">
        <v>3814000</v>
      </c>
      <c r="Q270" s="10" t="s">
        <v>108023</v>
      </c>
    </row>
    <row r="271" spans="1:17" x14ac:dyDescent="0.2">
      <c r="A271" s="8">
        <v>43233000</v>
      </c>
      <c r="B271" s="8" t="s">
        <v>108019</v>
      </c>
      <c r="C271" s="4">
        <v>6</v>
      </c>
      <c r="D271" s="8">
        <v>6</v>
      </c>
      <c r="E271" s="8">
        <v>7</v>
      </c>
      <c r="F271" s="8">
        <v>1</v>
      </c>
      <c r="G271" s="8" t="s">
        <v>133</v>
      </c>
      <c r="H271" s="8">
        <v>0</v>
      </c>
      <c r="I271" s="9">
        <v>74000000</v>
      </c>
      <c r="J271" s="9">
        <v>74000000</v>
      </c>
      <c r="K271" s="8">
        <v>0</v>
      </c>
      <c r="L271" s="8">
        <v>0</v>
      </c>
      <c r="M271" s="8" t="s">
        <v>107788</v>
      </c>
      <c r="N271" s="8" t="s">
        <v>15</v>
      </c>
      <c r="O271" s="8" t="s">
        <v>108022</v>
      </c>
      <c r="P271" s="8">
        <v>3814000</v>
      </c>
      <c r="Q271" s="10" t="s">
        <v>108023</v>
      </c>
    </row>
    <row r="272" spans="1:17" x14ac:dyDescent="0.2">
      <c r="A272" s="8">
        <v>43222500</v>
      </c>
      <c r="B272" s="8" t="s">
        <v>108020</v>
      </c>
      <c r="C272" s="4">
        <v>3</v>
      </c>
      <c r="D272" s="8">
        <v>3</v>
      </c>
      <c r="E272" s="8">
        <v>2</v>
      </c>
      <c r="F272" s="8">
        <v>1</v>
      </c>
      <c r="G272" s="8" t="s">
        <v>65</v>
      </c>
      <c r="H272" s="8">
        <v>0</v>
      </c>
      <c r="I272" s="9">
        <v>100000000</v>
      </c>
      <c r="J272" s="9">
        <v>100000000</v>
      </c>
      <c r="K272" s="8">
        <v>0</v>
      </c>
      <c r="L272" s="8">
        <v>0</v>
      </c>
      <c r="M272" s="8" t="s">
        <v>107788</v>
      </c>
      <c r="N272" s="8" t="s">
        <v>15</v>
      </c>
      <c r="O272" s="8" t="s">
        <v>108022</v>
      </c>
      <c r="P272" s="8">
        <v>3814000</v>
      </c>
      <c r="Q272" s="10" t="s">
        <v>108023</v>
      </c>
    </row>
    <row r="273" spans="1:17" x14ac:dyDescent="0.2">
      <c r="A273" s="8">
        <v>43222500</v>
      </c>
      <c r="B273" s="8" t="s">
        <v>108021</v>
      </c>
      <c r="C273" s="8">
        <v>3</v>
      </c>
      <c r="D273" s="8">
        <v>3</v>
      </c>
      <c r="E273" s="8">
        <v>9</v>
      </c>
      <c r="F273" s="8">
        <v>1</v>
      </c>
      <c r="G273" s="8" t="s">
        <v>133</v>
      </c>
      <c r="H273" s="8">
        <v>0</v>
      </c>
      <c r="I273" s="9">
        <v>35000000</v>
      </c>
      <c r="J273" s="9">
        <v>35000000</v>
      </c>
      <c r="K273" s="8">
        <v>0</v>
      </c>
      <c r="L273" s="8">
        <v>0</v>
      </c>
      <c r="M273" s="8" t="s">
        <v>107788</v>
      </c>
      <c r="N273" s="8" t="s">
        <v>15</v>
      </c>
      <c r="O273" s="8" t="s">
        <v>108022</v>
      </c>
      <c r="P273" s="8">
        <v>3814000</v>
      </c>
      <c r="Q273" s="10" t="s">
        <v>108023</v>
      </c>
    </row>
    <row r="274" spans="1:17" x14ac:dyDescent="0.2">
      <c r="A274" s="8">
        <v>80111600</v>
      </c>
      <c r="B274" s="8" t="s">
        <v>108024</v>
      </c>
      <c r="C274" s="8">
        <v>1</v>
      </c>
      <c r="D274" s="8">
        <v>1</v>
      </c>
      <c r="E274" s="8">
        <v>12</v>
      </c>
      <c r="F274" s="8">
        <v>1</v>
      </c>
      <c r="G274" s="8" t="s">
        <v>133</v>
      </c>
      <c r="H274" s="8">
        <v>0</v>
      </c>
      <c r="I274" s="9">
        <v>84000000</v>
      </c>
      <c r="J274" s="9">
        <v>84000000</v>
      </c>
      <c r="K274" s="8">
        <v>0</v>
      </c>
      <c r="L274" s="8">
        <v>0</v>
      </c>
      <c r="M274" s="8" t="s">
        <v>107788</v>
      </c>
      <c r="N274" s="8" t="s">
        <v>15</v>
      </c>
      <c r="O274" s="4" t="s">
        <v>108069</v>
      </c>
      <c r="P274" s="8">
        <v>3814000</v>
      </c>
      <c r="Q274" s="10" t="s">
        <v>108070</v>
      </c>
    </row>
    <row r="275" spans="1:17" x14ac:dyDescent="0.2">
      <c r="A275" s="8">
        <v>80111600</v>
      </c>
      <c r="B275" s="8" t="s">
        <v>108025</v>
      </c>
      <c r="C275" s="8">
        <v>1</v>
      </c>
      <c r="D275" s="8">
        <v>1</v>
      </c>
      <c r="E275" s="8">
        <v>12</v>
      </c>
      <c r="F275" s="8">
        <v>1</v>
      </c>
      <c r="G275" s="8" t="s">
        <v>133</v>
      </c>
      <c r="H275" s="8">
        <v>0</v>
      </c>
      <c r="I275" s="9">
        <v>108000000</v>
      </c>
      <c r="J275" s="9">
        <v>108000000</v>
      </c>
      <c r="K275" s="8">
        <v>0</v>
      </c>
      <c r="L275" s="8">
        <v>0</v>
      </c>
      <c r="M275" s="8" t="s">
        <v>107788</v>
      </c>
      <c r="N275" s="8" t="s">
        <v>15</v>
      </c>
      <c r="O275" s="8" t="s">
        <v>108069</v>
      </c>
      <c r="P275" s="8">
        <v>3814000</v>
      </c>
      <c r="Q275" s="10" t="s">
        <v>108070</v>
      </c>
    </row>
    <row r="276" spans="1:17" x14ac:dyDescent="0.2">
      <c r="A276" s="8">
        <v>80111600</v>
      </c>
      <c r="B276" s="8" t="s">
        <v>108026</v>
      </c>
      <c r="C276" s="8">
        <v>1</v>
      </c>
      <c r="D276" s="8">
        <v>1</v>
      </c>
      <c r="E276" s="8">
        <v>12</v>
      </c>
      <c r="F276" s="8">
        <v>1</v>
      </c>
      <c r="G276" s="8" t="s">
        <v>133</v>
      </c>
      <c r="H276" s="8">
        <v>0</v>
      </c>
      <c r="I276" s="9">
        <v>134400000</v>
      </c>
      <c r="J276" s="9">
        <v>134400000</v>
      </c>
      <c r="K276" s="8">
        <v>0</v>
      </c>
      <c r="L276" s="8">
        <v>0</v>
      </c>
      <c r="M276" s="8" t="s">
        <v>107788</v>
      </c>
      <c r="N276" s="8" t="s">
        <v>15</v>
      </c>
      <c r="O276" s="8" t="s">
        <v>108069</v>
      </c>
      <c r="P276" s="8">
        <v>3814000</v>
      </c>
      <c r="Q276" s="10" t="s">
        <v>108070</v>
      </c>
    </row>
    <row r="277" spans="1:17" x14ac:dyDescent="0.2">
      <c r="A277" s="8">
        <v>80111600</v>
      </c>
      <c r="B277" s="8" t="s">
        <v>108027</v>
      </c>
      <c r="C277" s="8">
        <v>1</v>
      </c>
      <c r="D277" s="8">
        <v>1</v>
      </c>
      <c r="E277" s="8">
        <v>12</v>
      </c>
      <c r="F277" s="8">
        <v>1</v>
      </c>
      <c r="G277" s="8" t="s">
        <v>133</v>
      </c>
      <c r="H277" s="8">
        <v>0</v>
      </c>
      <c r="I277" s="9">
        <v>108000000</v>
      </c>
      <c r="J277" s="9">
        <v>108000000</v>
      </c>
      <c r="K277" s="8">
        <v>0</v>
      </c>
      <c r="L277" s="8">
        <v>0</v>
      </c>
      <c r="M277" s="8" t="s">
        <v>107788</v>
      </c>
      <c r="N277" s="8" t="s">
        <v>15</v>
      </c>
      <c r="O277" s="8" t="s">
        <v>108069</v>
      </c>
      <c r="P277" s="8">
        <v>3814000</v>
      </c>
      <c r="Q277" s="10" t="s">
        <v>108070</v>
      </c>
    </row>
    <row r="278" spans="1:17" x14ac:dyDescent="0.2">
      <c r="A278" s="8">
        <v>80111600</v>
      </c>
      <c r="B278" s="8" t="s">
        <v>108028</v>
      </c>
      <c r="C278" s="8">
        <v>1</v>
      </c>
      <c r="D278" s="8">
        <v>1</v>
      </c>
      <c r="E278" s="8">
        <v>12</v>
      </c>
      <c r="F278" s="8">
        <v>1</v>
      </c>
      <c r="G278" s="8" t="s">
        <v>133</v>
      </c>
      <c r="H278" s="8">
        <v>0</v>
      </c>
      <c r="I278" s="9">
        <v>134400000</v>
      </c>
      <c r="J278" s="9">
        <v>134400000</v>
      </c>
      <c r="K278" s="8">
        <v>0</v>
      </c>
      <c r="L278" s="8">
        <v>0</v>
      </c>
      <c r="M278" s="8" t="s">
        <v>107788</v>
      </c>
      <c r="N278" s="8" t="s">
        <v>15</v>
      </c>
      <c r="O278" s="8" t="s">
        <v>108069</v>
      </c>
      <c r="P278" s="8">
        <v>3814000</v>
      </c>
      <c r="Q278" s="10" t="s">
        <v>108070</v>
      </c>
    </row>
    <row r="279" spans="1:17" x14ac:dyDescent="0.2">
      <c r="A279" s="8">
        <v>80111600</v>
      </c>
      <c r="B279" s="8" t="s">
        <v>108029</v>
      </c>
      <c r="C279" s="8">
        <v>1</v>
      </c>
      <c r="D279" s="8">
        <v>1</v>
      </c>
      <c r="E279" s="8">
        <v>12</v>
      </c>
      <c r="F279" s="8">
        <v>1</v>
      </c>
      <c r="G279" s="8" t="s">
        <v>133</v>
      </c>
      <c r="H279" s="8">
        <v>0</v>
      </c>
      <c r="I279" s="9">
        <v>108000000</v>
      </c>
      <c r="J279" s="9">
        <v>108000000</v>
      </c>
      <c r="K279" s="8">
        <v>0</v>
      </c>
      <c r="L279" s="8">
        <v>0</v>
      </c>
      <c r="M279" s="8" t="s">
        <v>107788</v>
      </c>
      <c r="N279" s="8" t="s">
        <v>15</v>
      </c>
      <c r="O279" s="8" t="s">
        <v>108069</v>
      </c>
      <c r="P279" s="8">
        <v>3814000</v>
      </c>
      <c r="Q279" s="10" t="s">
        <v>108070</v>
      </c>
    </row>
    <row r="280" spans="1:17" x14ac:dyDescent="0.2">
      <c r="A280" s="8">
        <v>80111600</v>
      </c>
      <c r="B280" s="8" t="s">
        <v>108030</v>
      </c>
      <c r="C280" s="8">
        <v>1</v>
      </c>
      <c r="D280" s="8">
        <v>1</v>
      </c>
      <c r="E280" s="8">
        <v>12</v>
      </c>
      <c r="F280" s="8">
        <v>1</v>
      </c>
      <c r="G280" s="8" t="s">
        <v>133</v>
      </c>
      <c r="H280" s="8">
        <v>0</v>
      </c>
      <c r="I280" s="9">
        <v>108000000</v>
      </c>
      <c r="J280" s="9">
        <v>108000000</v>
      </c>
      <c r="K280" s="8">
        <v>0</v>
      </c>
      <c r="L280" s="8">
        <v>0</v>
      </c>
      <c r="M280" s="8" t="s">
        <v>107788</v>
      </c>
      <c r="N280" s="8" t="s">
        <v>15</v>
      </c>
      <c r="O280" s="8" t="s">
        <v>108069</v>
      </c>
      <c r="P280" s="8">
        <v>3814000</v>
      </c>
      <c r="Q280" s="10" t="s">
        <v>108070</v>
      </c>
    </row>
    <row r="281" spans="1:17" x14ac:dyDescent="0.2">
      <c r="A281" s="8">
        <v>80111600</v>
      </c>
      <c r="B281" s="8" t="s">
        <v>108031</v>
      </c>
      <c r="C281" s="8">
        <v>1</v>
      </c>
      <c r="D281" s="8">
        <v>1</v>
      </c>
      <c r="E281" s="8">
        <v>12</v>
      </c>
      <c r="F281" s="8">
        <v>1</v>
      </c>
      <c r="G281" s="8" t="s">
        <v>133</v>
      </c>
      <c r="H281" s="8">
        <v>0</v>
      </c>
      <c r="I281" s="9">
        <v>36000000</v>
      </c>
      <c r="J281" s="9">
        <v>36000000</v>
      </c>
      <c r="K281" s="8">
        <v>0</v>
      </c>
      <c r="L281" s="8">
        <v>0</v>
      </c>
      <c r="M281" s="8" t="s">
        <v>107788</v>
      </c>
      <c r="N281" s="8" t="s">
        <v>15</v>
      </c>
      <c r="O281" s="8" t="s">
        <v>108069</v>
      </c>
      <c r="P281" s="8">
        <v>3814000</v>
      </c>
      <c r="Q281" s="10" t="s">
        <v>108070</v>
      </c>
    </row>
    <row r="282" spans="1:17" x14ac:dyDescent="0.2">
      <c r="A282" s="8">
        <v>80111600</v>
      </c>
      <c r="B282" s="8" t="s">
        <v>108032</v>
      </c>
      <c r="C282" s="8">
        <v>1</v>
      </c>
      <c r="D282" s="8">
        <v>1</v>
      </c>
      <c r="E282" s="8">
        <v>3</v>
      </c>
      <c r="F282" s="8">
        <v>1</v>
      </c>
      <c r="G282" s="8" t="s">
        <v>133</v>
      </c>
      <c r="H282" s="8">
        <v>0</v>
      </c>
      <c r="I282" s="9">
        <v>33600000</v>
      </c>
      <c r="J282" s="9">
        <v>33600000</v>
      </c>
      <c r="K282" s="8">
        <v>0</v>
      </c>
      <c r="L282" s="8">
        <v>0</v>
      </c>
      <c r="M282" s="8" t="s">
        <v>107788</v>
      </c>
      <c r="N282" s="8" t="s">
        <v>15</v>
      </c>
      <c r="O282" s="8" t="s">
        <v>108069</v>
      </c>
      <c r="P282" s="8">
        <v>3814000</v>
      </c>
      <c r="Q282" s="10" t="s">
        <v>108070</v>
      </c>
    </row>
    <row r="283" spans="1:17" x14ac:dyDescent="0.2">
      <c r="A283" s="8">
        <v>80111600</v>
      </c>
      <c r="B283" s="8" t="s">
        <v>108033</v>
      </c>
      <c r="C283" s="8">
        <v>1</v>
      </c>
      <c r="D283" s="8">
        <v>1</v>
      </c>
      <c r="E283" s="8">
        <v>3</v>
      </c>
      <c r="F283" s="8">
        <v>1</v>
      </c>
      <c r="G283" s="8" t="s">
        <v>133</v>
      </c>
      <c r="H283" s="8">
        <v>0</v>
      </c>
      <c r="I283" s="9">
        <v>33600000</v>
      </c>
      <c r="J283" s="9">
        <v>33600000</v>
      </c>
      <c r="K283" s="8">
        <v>0</v>
      </c>
      <c r="L283" s="8">
        <v>0</v>
      </c>
      <c r="M283" s="8" t="s">
        <v>107788</v>
      </c>
      <c r="N283" s="8" t="s">
        <v>15</v>
      </c>
      <c r="O283" s="8" t="s">
        <v>108069</v>
      </c>
      <c r="P283" s="8">
        <v>3814000</v>
      </c>
      <c r="Q283" s="10" t="s">
        <v>108070</v>
      </c>
    </row>
    <row r="284" spans="1:17" x14ac:dyDescent="0.2">
      <c r="A284" s="8">
        <v>80111600</v>
      </c>
      <c r="B284" s="8" t="s">
        <v>108034</v>
      </c>
      <c r="C284" s="8">
        <v>1</v>
      </c>
      <c r="D284" s="8">
        <v>1</v>
      </c>
      <c r="E284" s="8">
        <v>3</v>
      </c>
      <c r="F284" s="8">
        <v>1</v>
      </c>
      <c r="G284" s="8" t="s">
        <v>133</v>
      </c>
      <c r="H284" s="8">
        <v>0</v>
      </c>
      <c r="I284" s="9">
        <v>33600000</v>
      </c>
      <c r="J284" s="9">
        <v>33600000</v>
      </c>
      <c r="K284" s="8">
        <v>0</v>
      </c>
      <c r="L284" s="8">
        <v>0</v>
      </c>
      <c r="M284" s="8" t="s">
        <v>107788</v>
      </c>
      <c r="N284" s="8" t="s">
        <v>15</v>
      </c>
      <c r="O284" s="8" t="s">
        <v>108069</v>
      </c>
      <c r="P284" s="8">
        <v>3814000</v>
      </c>
      <c r="Q284" s="10" t="s">
        <v>108070</v>
      </c>
    </row>
    <row r="285" spans="1:17" x14ac:dyDescent="0.2">
      <c r="A285" s="8">
        <v>80111600</v>
      </c>
      <c r="B285" s="8" t="s">
        <v>108035</v>
      </c>
      <c r="C285" s="8">
        <v>1</v>
      </c>
      <c r="D285" s="8">
        <v>1</v>
      </c>
      <c r="E285" s="8">
        <v>12</v>
      </c>
      <c r="F285" s="8">
        <v>1</v>
      </c>
      <c r="G285" s="8" t="s">
        <v>133</v>
      </c>
      <c r="H285" s="8">
        <v>0</v>
      </c>
      <c r="I285" s="9">
        <v>37404000</v>
      </c>
      <c r="J285" s="9">
        <v>37404000</v>
      </c>
      <c r="K285" s="8">
        <v>0</v>
      </c>
      <c r="L285" s="8">
        <v>0</v>
      </c>
      <c r="M285" s="8" t="s">
        <v>107788</v>
      </c>
      <c r="N285" s="8" t="s">
        <v>15</v>
      </c>
      <c r="O285" s="8" t="s">
        <v>108069</v>
      </c>
      <c r="P285" s="8">
        <v>3814000</v>
      </c>
      <c r="Q285" s="10" t="s">
        <v>108070</v>
      </c>
    </row>
    <row r="286" spans="1:17" x14ac:dyDescent="0.2">
      <c r="A286" s="8">
        <v>80111600</v>
      </c>
      <c r="B286" s="8" t="s">
        <v>108036</v>
      </c>
      <c r="C286" s="8">
        <v>1</v>
      </c>
      <c r="D286" s="8">
        <v>1</v>
      </c>
      <c r="E286" s="8">
        <v>12</v>
      </c>
      <c r="F286" s="8">
        <v>1</v>
      </c>
      <c r="G286" s="8" t="s">
        <v>133</v>
      </c>
      <c r="H286" s="8">
        <v>0</v>
      </c>
      <c r="I286" s="9">
        <v>37404000</v>
      </c>
      <c r="J286" s="9">
        <v>37404000</v>
      </c>
      <c r="K286" s="8">
        <v>0</v>
      </c>
      <c r="L286" s="8">
        <v>0</v>
      </c>
      <c r="M286" s="8" t="s">
        <v>107788</v>
      </c>
      <c r="N286" s="8" t="s">
        <v>15</v>
      </c>
      <c r="O286" s="8" t="s">
        <v>108069</v>
      </c>
      <c r="P286" s="8">
        <v>3814000</v>
      </c>
      <c r="Q286" s="10" t="s">
        <v>108070</v>
      </c>
    </row>
    <row r="287" spans="1:17" x14ac:dyDescent="0.2">
      <c r="A287" s="8">
        <v>80111600</v>
      </c>
      <c r="B287" s="8" t="s">
        <v>108037</v>
      </c>
      <c r="C287" s="8">
        <v>1</v>
      </c>
      <c r="D287" s="8">
        <v>1</v>
      </c>
      <c r="E287" s="8">
        <v>12</v>
      </c>
      <c r="F287" s="8">
        <v>1</v>
      </c>
      <c r="G287" s="8" t="s">
        <v>133</v>
      </c>
      <c r="H287" s="8">
        <v>0</v>
      </c>
      <c r="I287" s="9">
        <v>49872000</v>
      </c>
      <c r="J287" s="9">
        <v>49872000</v>
      </c>
      <c r="K287" s="8">
        <v>0</v>
      </c>
      <c r="L287" s="8">
        <v>0</v>
      </c>
      <c r="M287" s="8" t="s">
        <v>107788</v>
      </c>
      <c r="N287" s="8" t="s">
        <v>15</v>
      </c>
      <c r="O287" s="8" t="s">
        <v>108069</v>
      </c>
      <c r="P287" s="8">
        <v>3814000</v>
      </c>
      <c r="Q287" s="10" t="s">
        <v>108070</v>
      </c>
    </row>
    <row r="288" spans="1:17" x14ac:dyDescent="0.2">
      <c r="A288" s="8">
        <v>80111600</v>
      </c>
      <c r="B288" s="8" t="s">
        <v>108038</v>
      </c>
      <c r="C288" s="8">
        <v>1</v>
      </c>
      <c r="D288" s="8">
        <v>1</v>
      </c>
      <c r="E288" s="8">
        <v>12</v>
      </c>
      <c r="F288" s="8">
        <v>1</v>
      </c>
      <c r="G288" s="8" t="s">
        <v>133</v>
      </c>
      <c r="H288" s="8">
        <v>0</v>
      </c>
      <c r="I288" s="9">
        <v>49872000</v>
      </c>
      <c r="J288" s="9">
        <v>49872000</v>
      </c>
      <c r="K288" s="8">
        <v>0</v>
      </c>
      <c r="L288" s="8">
        <v>0</v>
      </c>
      <c r="M288" s="8" t="s">
        <v>107788</v>
      </c>
      <c r="N288" s="8" t="s">
        <v>15</v>
      </c>
      <c r="O288" s="8" t="s">
        <v>108069</v>
      </c>
      <c r="P288" s="8">
        <v>3814000</v>
      </c>
      <c r="Q288" s="10" t="s">
        <v>108070</v>
      </c>
    </row>
    <row r="289" spans="1:17" x14ac:dyDescent="0.2">
      <c r="A289" s="8">
        <v>80111600</v>
      </c>
      <c r="B289" s="8" t="s">
        <v>108039</v>
      </c>
      <c r="C289" s="8">
        <v>1</v>
      </c>
      <c r="D289" s="8">
        <v>1</v>
      </c>
      <c r="E289" s="8">
        <v>12</v>
      </c>
      <c r="F289" s="8">
        <v>1</v>
      </c>
      <c r="G289" s="8" t="s">
        <v>133</v>
      </c>
      <c r="H289" s="8">
        <v>0</v>
      </c>
      <c r="I289" s="9">
        <v>37404000</v>
      </c>
      <c r="J289" s="9">
        <v>37404000</v>
      </c>
      <c r="K289" s="8">
        <v>0</v>
      </c>
      <c r="L289" s="8">
        <v>0</v>
      </c>
      <c r="M289" s="8" t="s">
        <v>107788</v>
      </c>
      <c r="N289" s="8" t="s">
        <v>15</v>
      </c>
      <c r="O289" s="8" t="s">
        <v>108069</v>
      </c>
      <c r="P289" s="8">
        <v>3814000</v>
      </c>
      <c r="Q289" s="10" t="s">
        <v>108070</v>
      </c>
    </row>
    <row r="290" spans="1:17" x14ac:dyDescent="0.2">
      <c r="A290" s="8">
        <v>80111600</v>
      </c>
      <c r="B290" s="8" t="s">
        <v>108040</v>
      </c>
      <c r="C290" s="8">
        <v>1</v>
      </c>
      <c r="D290" s="8">
        <v>1</v>
      </c>
      <c r="E290" s="8">
        <v>12</v>
      </c>
      <c r="F290" s="8">
        <v>1</v>
      </c>
      <c r="G290" s="8" t="s">
        <v>133</v>
      </c>
      <c r="H290" s="8">
        <v>0</v>
      </c>
      <c r="I290" s="9">
        <v>37404000</v>
      </c>
      <c r="J290" s="9">
        <v>37404000</v>
      </c>
      <c r="K290" s="8">
        <v>0</v>
      </c>
      <c r="L290" s="8">
        <v>0</v>
      </c>
      <c r="M290" s="8" t="s">
        <v>107788</v>
      </c>
      <c r="N290" s="8" t="s">
        <v>15</v>
      </c>
      <c r="O290" s="8" t="s">
        <v>108069</v>
      </c>
      <c r="P290" s="8">
        <v>3814000</v>
      </c>
      <c r="Q290" s="10" t="s">
        <v>108070</v>
      </c>
    </row>
    <row r="291" spans="1:17" x14ac:dyDescent="0.2">
      <c r="A291" s="8">
        <v>80111600</v>
      </c>
      <c r="B291" s="8" t="s">
        <v>108041</v>
      </c>
      <c r="C291" s="8">
        <v>1</v>
      </c>
      <c r="D291" s="8">
        <v>1</v>
      </c>
      <c r="E291" s="8">
        <v>12</v>
      </c>
      <c r="F291" s="8">
        <v>1</v>
      </c>
      <c r="G291" s="8" t="s">
        <v>133</v>
      </c>
      <c r="H291" s="8">
        <v>0</v>
      </c>
      <c r="I291" s="9">
        <v>49872000</v>
      </c>
      <c r="J291" s="9">
        <v>49872000</v>
      </c>
      <c r="K291" s="8">
        <v>0</v>
      </c>
      <c r="L291" s="8">
        <v>0</v>
      </c>
      <c r="M291" s="8" t="s">
        <v>107788</v>
      </c>
      <c r="N291" s="8" t="s">
        <v>15</v>
      </c>
      <c r="O291" s="8" t="s">
        <v>108069</v>
      </c>
      <c r="P291" s="8">
        <v>3814000</v>
      </c>
      <c r="Q291" s="10" t="s">
        <v>108070</v>
      </c>
    </row>
    <row r="292" spans="1:17" x14ac:dyDescent="0.2">
      <c r="A292" s="8">
        <v>80111600</v>
      </c>
      <c r="B292" s="8" t="s">
        <v>108042</v>
      </c>
      <c r="C292" s="8">
        <v>1</v>
      </c>
      <c r="D292" s="8">
        <v>1</v>
      </c>
      <c r="E292" s="8">
        <v>12</v>
      </c>
      <c r="F292" s="8">
        <v>1</v>
      </c>
      <c r="G292" s="8" t="s">
        <v>133</v>
      </c>
      <c r="H292" s="8">
        <v>0</v>
      </c>
      <c r="I292" s="9">
        <v>42000000</v>
      </c>
      <c r="J292" s="9">
        <v>42000000</v>
      </c>
      <c r="K292" s="8">
        <v>0</v>
      </c>
      <c r="L292" s="8">
        <v>0</v>
      </c>
      <c r="M292" s="8" t="s">
        <v>107788</v>
      </c>
      <c r="N292" s="8" t="s">
        <v>15</v>
      </c>
      <c r="O292" s="8" t="s">
        <v>108069</v>
      </c>
      <c r="P292" s="8">
        <v>3814000</v>
      </c>
      <c r="Q292" s="10" t="s">
        <v>108070</v>
      </c>
    </row>
    <row r="293" spans="1:17" x14ac:dyDescent="0.2">
      <c r="A293" s="8">
        <v>80111600</v>
      </c>
      <c r="B293" s="8" t="s">
        <v>108043</v>
      </c>
      <c r="C293" s="8">
        <v>1</v>
      </c>
      <c r="D293" s="8">
        <v>1</v>
      </c>
      <c r="E293" s="8">
        <v>12</v>
      </c>
      <c r="F293" s="8">
        <v>1</v>
      </c>
      <c r="G293" s="8" t="s">
        <v>133</v>
      </c>
      <c r="H293" s="8">
        <v>0</v>
      </c>
      <c r="I293" s="9">
        <v>30000000</v>
      </c>
      <c r="J293" s="9">
        <v>30000000</v>
      </c>
      <c r="K293" s="8">
        <v>0</v>
      </c>
      <c r="L293" s="8">
        <v>0</v>
      </c>
      <c r="M293" s="8" t="s">
        <v>107788</v>
      </c>
      <c r="N293" s="8" t="s">
        <v>15</v>
      </c>
      <c r="O293" s="8" t="s">
        <v>108069</v>
      </c>
      <c r="P293" s="8">
        <v>3814000</v>
      </c>
      <c r="Q293" s="10" t="s">
        <v>108070</v>
      </c>
    </row>
    <row r="294" spans="1:17" x14ac:dyDescent="0.2">
      <c r="A294" s="8">
        <v>80111600</v>
      </c>
      <c r="B294" s="8" t="s">
        <v>108044</v>
      </c>
      <c r="C294" s="8">
        <v>1</v>
      </c>
      <c r="D294" s="8">
        <v>1</v>
      </c>
      <c r="E294" s="8">
        <v>12</v>
      </c>
      <c r="F294" s="8">
        <v>1</v>
      </c>
      <c r="G294" s="8" t="s">
        <v>133</v>
      </c>
      <c r="H294" s="8">
        <v>0</v>
      </c>
      <c r="I294" s="9">
        <v>37404000</v>
      </c>
      <c r="J294" s="9">
        <v>37404000</v>
      </c>
      <c r="K294" s="8">
        <v>0</v>
      </c>
      <c r="L294" s="8">
        <v>0</v>
      </c>
      <c r="M294" s="8" t="s">
        <v>107788</v>
      </c>
      <c r="N294" s="8" t="s">
        <v>15</v>
      </c>
      <c r="O294" s="8" t="s">
        <v>108069</v>
      </c>
      <c r="P294" s="8">
        <v>3814000</v>
      </c>
      <c r="Q294" s="10" t="s">
        <v>108070</v>
      </c>
    </row>
    <row r="295" spans="1:17" x14ac:dyDescent="0.2">
      <c r="A295" s="8">
        <v>80111600</v>
      </c>
      <c r="B295" s="8" t="s">
        <v>108045</v>
      </c>
      <c r="C295" s="8">
        <v>1</v>
      </c>
      <c r="D295" s="8">
        <v>1</v>
      </c>
      <c r="E295" s="8">
        <v>12</v>
      </c>
      <c r="F295" s="8">
        <v>1</v>
      </c>
      <c r="G295" s="8" t="s">
        <v>133</v>
      </c>
      <c r="H295" s="8">
        <v>0</v>
      </c>
      <c r="I295" s="9">
        <v>37404000</v>
      </c>
      <c r="J295" s="9">
        <v>37404000</v>
      </c>
      <c r="K295" s="8">
        <v>0</v>
      </c>
      <c r="L295" s="8">
        <v>0</v>
      </c>
      <c r="M295" s="8" t="s">
        <v>107788</v>
      </c>
      <c r="N295" s="8" t="s">
        <v>15</v>
      </c>
      <c r="O295" s="8" t="s">
        <v>108069</v>
      </c>
      <c r="P295" s="8">
        <v>3814000</v>
      </c>
      <c r="Q295" s="10" t="s">
        <v>108070</v>
      </c>
    </row>
    <row r="296" spans="1:17" x14ac:dyDescent="0.2">
      <c r="A296" s="8">
        <v>80111600</v>
      </c>
      <c r="B296" s="8" t="s">
        <v>108046</v>
      </c>
      <c r="C296" s="8">
        <v>1</v>
      </c>
      <c r="D296" s="8">
        <v>1</v>
      </c>
      <c r="E296" s="8">
        <v>12</v>
      </c>
      <c r="F296" s="8">
        <v>1</v>
      </c>
      <c r="G296" s="8" t="s">
        <v>133</v>
      </c>
      <c r="H296" s="8">
        <v>0</v>
      </c>
      <c r="I296" s="9">
        <v>37404000</v>
      </c>
      <c r="J296" s="9">
        <v>37404000</v>
      </c>
      <c r="K296" s="8">
        <v>0</v>
      </c>
      <c r="L296" s="8">
        <v>0</v>
      </c>
      <c r="M296" s="8" t="s">
        <v>107788</v>
      </c>
      <c r="N296" s="8" t="s">
        <v>15</v>
      </c>
      <c r="O296" s="8" t="s">
        <v>108069</v>
      </c>
      <c r="P296" s="8">
        <v>3814000</v>
      </c>
      <c r="Q296" s="10" t="s">
        <v>108070</v>
      </c>
    </row>
    <row r="297" spans="1:17" x14ac:dyDescent="0.2">
      <c r="A297" s="8">
        <v>80111600</v>
      </c>
      <c r="B297" s="8" t="s">
        <v>108047</v>
      </c>
      <c r="C297" s="8">
        <v>1</v>
      </c>
      <c r="D297" s="8">
        <v>1</v>
      </c>
      <c r="E297" s="8">
        <v>12</v>
      </c>
      <c r="F297" s="8">
        <v>1</v>
      </c>
      <c r="G297" s="8" t="s">
        <v>133</v>
      </c>
      <c r="H297" s="8">
        <v>0</v>
      </c>
      <c r="I297" s="9">
        <v>37404000</v>
      </c>
      <c r="J297" s="9">
        <v>37404000</v>
      </c>
      <c r="K297" s="8">
        <v>0</v>
      </c>
      <c r="L297" s="8">
        <v>0</v>
      </c>
      <c r="M297" s="8" t="s">
        <v>107788</v>
      </c>
      <c r="N297" s="8" t="s">
        <v>15</v>
      </c>
      <c r="O297" s="8" t="s">
        <v>108069</v>
      </c>
      <c r="P297" s="8">
        <v>3814000</v>
      </c>
      <c r="Q297" s="10" t="s">
        <v>108070</v>
      </c>
    </row>
    <row r="298" spans="1:17" x14ac:dyDescent="0.2">
      <c r="A298" s="8">
        <v>80101600</v>
      </c>
      <c r="B298" s="8" t="s">
        <v>108048</v>
      </c>
      <c r="C298" s="8">
        <v>3</v>
      </c>
      <c r="D298" s="8">
        <v>3</v>
      </c>
      <c r="E298" s="8">
        <v>10</v>
      </c>
      <c r="F298" s="8">
        <v>1</v>
      </c>
      <c r="G298" s="8" t="s">
        <v>133</v>
      </c>
      <c r="H298" s="8">
        <v>0</v>
      </c>
      <c r="I298" s="9">
        <v>128000000</v>
      </c>
      <c r="J298" s="9">
        <v>128000000</v>
      </c>
      <c r="K298" s="8">
        <v>0</v>
      </c>
      <c r="L298" s="8">
        <v>0</v>
      </c>
      <c r="M298" s="8" t="s">
        <v>107788</v>
      </c>
      <c r="N298" s="8" t="s">
        <v>15</v>
      </c>
      <c r="O298" s="8" t="s">
        <v>108069</v>
      </c>
      <c r="P298" s="8">
        <v>3814000</v>
      </c>
      <c r="Q298" s="10" t="s">
        <v>108070</v>
      </c>
    </row>
    <row r="299" spans="1:17" x14ac:dyDescent="0.2">
      <c r="A299" s="8">
        <v>80101600</v>
      </c>
      <c r="B299" s="8" t="s">
        <v>108049</v>
      </c>
      <c r="C299" s="8">
        <v>3</v>
      </c>
      <c r="D299" s="8">
        <v>3</v>
      </c>
      <c r="E299" s="8">
        <v>10</v>
      </c>
      <c r="F299" s="8">
        <v>1</v>
      </c>
      <c r="G299" s="8" t="s">
        <v>133</v>
      </c>
      <c r="H299" s="8">
        <v>0</v>
      </c>
      <c r="I299" s="9">
        <v>120000000</v>
      </c>
      <c r="J299" s="9">
        <v>120000000</v>
      </c>
      <c r="K299" s="8">
        <v>0</v>
      </c>
      <c r="L299" s="8">
        <v>0</v>
      </c>
      <c r="M299" s="8" t="s">
        <v>107788</v>
      </c>
      <c r="N299" s="8" t="s">
        <v>15</v>
      </c>
      <c r="O299" s="8" t="s">
        <v>108069</v>
      </c>
      <c r="P299" s="8">
        <v>3814000</v>
      </c>
      <c r="Q299" s="10" t="s">
        <v>108070</v>
      </c>
    </row>
    <row r="300" spans="1:17" x14ac:dyDescent="0.2">
      <c r="A300" s="8">
        <v>80101600</v>
      </c>
      <c r="B300" s="8" t="s">
        <v>108050</v>
      </c>
      <c r="C300" s="8">
        <v>4</v>
      </c>
      <c r="D300" s="8">
        <v>4</v>
      </c>
      <c r="E300" s="8">
        <v>9</v>
      </c>
      <c r="F300" s="8">
        <v>1</v>
      </c>
      <c r="G300" s="8" t="s">
        <v>133</v>
      </c>
      <c r="H300" s="8">
        <v>0</v>
      </c>
      <c r="I300" s="9">
        <v>100000000</v>
      </c>
      <c r="J300" s="9">
        <v>100000000</v>
      </c>
      <c r="K300" s="8">
        <v>0</v>
      </c>
      <c r="L300" s="8">
        <v>0</v>
      </c>
      <c r="M300" s="8" t="s">
        <v>107788</v>
      </c>
      <c r="N300" s="8" t="s">
        <v>15</v>
      </c>
      <c r="O300" s="8" t="s">
        <v>108069</v>
      </c>
      <c r="P300" s="8">
        <v>3814000</v>
      </c>
      <c r="Q300" s="10" t="s">
        <v>108070</v>
      </c>
    </row>
    <row r="301" spans="1:17" x14ac:dyDescent="0.2">
      <c r="A301" s="8">
        <v>80101600</v>
      </c>
      <c r="B301" s="8" t="s">
        <v>108051</v>
      </c>
      <c r="C301" s="8">
        <v>4</v>
      </c>
      <c r="D301" s="8">
        <v>4</v>
      </c>
      <c r="E301" s="8">
        <v>9</v>
      </c>
      <c r="F301" s="8">
        <v>1</v>
      </c>
      <c r="G301" s="8" t="s">
        <v>133</v>
      </c>
      <c r="H301" s="8">
        <v>0</v>
      </c>
      <c r="I301" s="9">
        <v>90000000</v>
      </c>
      <c r="J301" s="9">
        <v>90000000</v>
      </c>
      <c r="K301" s="8">
        <v>0</v>
      </c>
      <c r="L301" s="8">
        <v>0</v>
      </c>
      <c r="M301" s="8" t="s">
        <v>107788</v>
      </c>
      <c r="N301" s="8" t="s">
        <v>15</v>
      </c>
      <c r="O301" s="8" t="s">
        <v>108069</v>
      </c>
      <c r="P301" s="8">
        <v>3814000</v>
      </c>
      <c r="Q301" s="10" t="s">
        <v>108070</v>
      </c>
    </row>
    <row r="302" spans="1:17" x14ac:dyDescent="0.2">
      <c r="A302" s="8">
        <v>80101600</v>
      </c>
      <c r="B302" s="8" t="s">
        <v>108052</v>
      </c>
      <c r="C302" s="8">
        <v>2</v>
      </c>
      <c r="D302" s="8">
        <v>2</v>
      </c>
      <c r="E302" s="8">
        <v>11</v>
      </c>
      <c r="F302" s="8">
        <v>1</v>
      </c>
      <c r="G302" s="8" t="s">
        <v>133</v>
      </c>
      <c r="H302" s="8">
        <v>0</v>
      </c>
      <c r="I302" s="9">
        <v>150000000</v>
      </c>
      <c r="J302" s="9">
        <v>150000000</v>
      </c>
      <c r="K302" s="8">
        <v>0</v>
      </c>
      <c r="L302" s="8">
        <v>0</v>
      </c>
      <c r="M302" s="8" t="s">
        <v>107788</v>
      </c>
      <c r="N302" s="8" t="s">
        <v>15</v>
      </c>
      <c r="O302" s="8" t="s">
        <v>108069</v>
      </c>
      <c r="P302" s="8">
        <v>3814000</v>
      </c>
      <c r="Q302" s="10" t="s">
        <v>108070</v>
      </c>
    </row>
    <row r="303" spans="1:17" x14ac:dyDescent="0.2">
      <c r="A303" s="8">
        <v>80101600</v>
      </c>
      <c r="B303" s="8" t="s">
        <v>108053</v>
      </c>
      <c r="C303" s="8">
        <v>3</v>
      </c>
      <c r="D303" s="8">
        <v>3</v>
      </c>
      <c r="E303" s="8">
        <v>10</v>
      </c>
      <c r="F303" s="8">
        <v>1</v>
      </c>
      <c r="G303" s="8" t="s">
        <v>133</v>
      </c>
      <c r="H303" s="8">
        <v>0</v>
      </c>
      <c r="I303" s="9">
        <v>100000000</v>
      </c>
      <c r="J303" s="9">
        <v>100000000</v>
      </c>
      <c r="K303" s="8">
        <v>0</v>
      </c>
      <c r="L303" s="8">
        <v>0</v>
      </c>
      <c r="M303" s="8" t="s">
        <v>107788</v>
      </c>
      <c r="N303" s="8" t="s">
        <v>15</v>
      </c>
      <c r="O303" s="8" t="s">
        <v>108069</v>
      </c>
      <c r="P303" s="8">
        <v>3814000</v>
      </c>
      <c r="Q303" s="10" t="s">
        <v>108070</v>
      </c>
    </row>
    <row r="304" spans="1:17" x14ac:dyDescent="0.2">
      <c r="A304" s="8">
        <v>80101600</v>
      </c>
      <c r="B304" s="8" t="s">
        <v>108054</v>
      </c>
      <c r="C304" s="8">
        <v>3</v>
      </c>
      <c r="D304" s="8">
        <v>3</v>
      </c>
      <c r="E304" s="8">
        <v>10</v>
      </c>
      <c r="F304" s="8">
        <v>1</v>
      </c>
      <c r="G304" s="8" t="s">
        <v>133</v>
      </c>
      <c r="H304" s="8">
        <v>0</v>
      </c>
      <c r="I304" s="9">
        <v>120000000</v>
      </c>
      <c r="J304" s="9">
        <v>120000000</v>
      </c>
      <c r="K304" s="8">
        <v>0</v>
      </c>
      <c r="L304" s="8">
        <v>0</v>
      </c>
      <c r="M304" s="8" t="s">
        <v>107788</v>
      </c>
      <c r="N304" s="8" t="s">
        <v>15</v>
      </c>
      <c r="O304" s="8" t="s">
        <v>108069</v>
      </c>
      <c r="P304" s="8">
        <v>3814000</v>
      </c>
      <c r="Q304" s="10" t="s">
        <v>108070</v>
      </c>
    </row>
    <row r="305" spans="1:17" x14ac:dyDescent="0.2">
      <c r="A305" s="8">
        <v>80101600</v>
      </c>
      <c r="B305" s="8" t="s">
        <v>108055</v>
      </c>
      <c r="C305" s="8">
        <v>4</v>
      </c>
      <c r="D305" s="8">
        <v>4</v>
      </c>
      <c r="E305" s="8">
        <v>9</v>
      </c>
      <c r="F305" s="8">
        <v>1</v>
      </c>
      <c r="G305" s="8" t="s">
        <v>133</v>
      </c>
      <c r="H305" s="8">
        <v>0</v>
      </c>
      <c r="I305" s="9">
        <v>120000000</v>
      </c>
      <c r="J305" s="9">
        <v>120000000</v>
      </c>
      <c r="K305" s="8">
        <v>0</v>
      </c>
      <c r="L305" s="8">
        <v>0</v>
      </c>
      <c r="M305" s="8" t="s">
        <v>107788</v>
      </c>
      <c r="N305" s="8" t="s">
        <v>15</v>
      </c>
      <c r="O305" s="8" t="s">
        <v>108069</v>
      </c>
      <c r="P305" s="8">
        <v>3814000</v>
      </c>
      <c r="Q305" s="10" t="s">
        <v>108070</v>
      </c>
    </row>
    <row r="306" spans="1:17" x14ac:dyDescent="0.2">
      <c r="A306" s="8">
        <v>80101600</v>
      </c>
      <c r="B306" s="8" t="s">
        <v>108056</v>
      </c>
      <c r="C306" s="8">
        <v>5</v>
      </c>
      <c r="D306" s="8">
        <v>5</v>
      </c>
      <c r="E306" s="8">
        <v>8</v>
      </c>
      <c r="F306" s="8">
        <v>1</v>
      </c>
      <c r="G306" s="8" t="s">
        <v>133</v>
      </c>
      <c r="H306" s="8">
        <v>0</v>
      </c>
      <c r="I306" s="9">
        <v>150000000</v>
      </c>
      <c r="J306" s="9">
        <v>150000000</v>
      </c>
      <c r="K306" s="8">
        <v>0</v>
      </c>
      <c r="L306" s="8">
        <v>0</v>
      </c>
      <c r="M306" s="8" t="s">
        <v>107788</v>
      </c>
      <c r="N306" s="8" t="s">
        <v>15</v>
      </c>
      <c r="O306" s="8" t="s">
        <v>108069</v>
      </c>
      <c r="P306" s="8">
        <v>3814000</v>
      </c>
      <c r="Q306" s="10" t="s">
        <v>108070</v>
      </c>
    </row>
    <row r="307" spans="1:17" x14ac:dyDescent="0.2">
      <c r="A307" s="8">
        <v>80101600</v>
      </c>
      <c r="B307" s="8" t="s">
        <v>108057</v>
      </c>
      <c r="C307" s="8">
        <v>5</v>
      </c>
      <c r="D307" s="8">
        <v>5</v>
      </c>
      <c r="E307" s="8">
        <v>8</v>
      </c>
      <c r="F307" s="8">
        <v>1</v>
      </c>
      <c r="G307" s="8" t="s">
        <v>133</v>
      </c>
      <c r="H307" s="8">
        <v>0</v>
      </c>
      <c r="I307" s="9">
        <v>120000000</v>
      </c>
      <c r="J307" s="9">
        <v>120000000</v>
      </c>
      <c r="K307" s="8">
        <v>0</v>
      </c>
      <c r="L307" s="8">
        <v>0</v>
      </c>
      <c r="M307" s="8" t="s">
        <v>107788</v>
      </c>
      <c r="N307" s="8" t="s">
        <v>15</v>
      </c>
      <c r="O307" s="8" t="s">
        <v>108069</v>
      </c>
      <c r="P307" s="8">
        <v>3814000</v>
      </c>
      <c r="Q307" s="10" t="s">
        <v>108070</v>
      </c>
    </row>
    <row r="308" spans="1:17" x14ac:dyDescent="0.2">
      <c r="A308" s="8">
        <v>80101600</v>
      </c>
      <c r="B308" s="8" t="s">
        <v>108058</v>
      </c>
      <c r="C308" s="8">
        <v>3</v>
      </c>
      <c r="D308" s="8">
        <v>3</v>
      </c>
      <c r="E308" s="8">
        <v>10</v>
      </c>
      <c r="F308" s="8">
        <v>1</v>
      </c>
      <c r="G308" s="8" t="s">
        <v>133</v>
      </c>
      <c r="H308" s="8">
        <v>0</v>
      </c>
      <c r="I308" s="9">
        <v>100000000</v>
      </c>
      <c r="J308" s="9">
        <v>100000000</v>
      </c>
      <c r="K308" s="8">
        <v>0</v>
      </c>
      <c r="L308" s="8">
        <v>0</v>
      </c>
      <c r="M308" s="8" t="s">
        <v>107788</v>
      </c>
      <c r="N308" s="8" t="s">
        <v>15</v>
      </c>
      <c r="O308" s="8" t="s">
        <v>108069</v>
      </c>
      <c r="P308" s="8">
        <v>3814000</v>
      </c>
      <c r="Q308" s="10" t="s">
        <v>108070</v>
      </c>
    </row>
    <row r="309" spans="1:17" x14ac:dyDescent="0.2">
      <c r="A309" s="8">
        <v>80101600</v>
      </c>
      <c r="B309" s="8" t="s">
        <v>108059</v>
      </c>
      <c r="C309" s="8">
        <v>5</v>
      </c>
      <c r="D309" s="8">
        <v>5</v>
      </c>
      <c r="E309" s="8">
        <v>8</v>
      </c>
      <c r="F309" s="8">
        <v>1</v>
      </c>
      <c r="G309" s="8" t="s">
        <v>133</v>
      </c>
      <c r="H309" s="8">
        <v>0</v>
      </c>
      <c r="I309" s="9">
        <v>300000000</v>
      </c>
      <c r="J309" s="9">
        <v>300000000</v>
      </c>
      <c r="K309" s="8">
        <v>0</v>
      </c>
      <c r="L309" s="8">
        <v>0</v>
      </c>
      <c r="M309" s="8" t="s">
        <v>107788</v>
      </c>
      <c r="N309" s="8" t="s">
        <v>15</v>
      </c>
      <c r="O309" s="8" t="s">
        <v>108069</v>
      </c>
      <c r="P309" s="8">
        <v>3814000</v>
      </c>
      <c r="Q309" s="10" t="s">
        <v>108070</v>
      </c>
    </row>
    <row r="310" spans="1:17" x14ac:dyDescent="0.2">
      <c r="A310" s="8">
        <v>80101600</v>
      </c>
      <c r="B310" s="8" t="s">
        <v>108060</v>
      </c>
      <c r="C310" s="8">
        <v>3</v>
      </c>
      <c r="D310" s="8">
        <v>3</v>
      </c>
      <c r="E310" s="8">
        <v>10</v>
      </c>
      <c r="F310" s="8">
        <v>1</v>
      </c>
      <c r="G310" s="8" t="s">
        <v>133</v>
      </c>
      <c r="H310" s="8">
        <v>0</v>
      </c>
      <c r="I310" s="9">
        <v>100000000</v>
      </c>
      <c r="J310" s="9">
        <v>100000000</v>
      </c>
      <c r="K310" s="8">
        <v>0</v>
      </c>
      <c r="L310" s="8">
        <v>0</v>
      </c>
      <c r="M310" s="8" t="s">
        <v>107788</v>
      </c>
      <c r="N310" s="8" t="s">
        <v>15</v>
      </c>
      <c r="O310" s="8" t="s">
        <v>108069</v>
      </c>
      <c r="P310" s="8">
        <v>3814000</v>
      </c>
      <c r="Q310" s="10" t="s">
        <v>108070</v>
      </c>
    </row>
    <row r="311" spans="1:17" x14ac:dyDescent="0.2">
      <c r="A311" s="8">
        <v>80101600</v>
      </c>
      <c r="B311" s="8" t="s">
        <v>108061</v>
      </c>
      <c r="C311" s="8">
        <v>3</v>
      </c>
      <c r="D311" s="8">
        <v>3</v>
      </c>
      <c r="E311" s="8">
        <v>10</v>
      </c>
      <c r="F311" s="8">
        <v>1</v>
      </c>
      <c r="G311" s="8" t="s">
        <v>133</v>
      </c>
      <c r="H311" s="8">
        <v>0</v>
      </c>
      <c r="I311" s="9">
        <v>350000000</v>
      </c>
      <c r="J311" s="9">
        <v>350000000</v>
      </c>
      <c r="K311" s="8">
        <v>0</v>
      </c>
      <c r="L311" s="8">
        <v>0</v>
      </c>
      <c r="M311" s="8" t="s">
        <v>107788</v>
      </c>
      <c r="N311" s="8" t="s">
        <v>15</v>
      </c>
      <c r="O311" s="8" t="s">
        <v>108069</v>
      </c>
      <c r="P311" s="8">
        <v>3814000</v>
      </c>
      <c r="Q311" s="10" t="s">
        <v>108070</v>
      </c>
    </row>
    <row r="312" spans="1:17" x14ac:dyDescent="0.2">
      <c r="A312" s="8">
        <v>80101600</v>
      </c>
      <c r="B312" s="8" t="s">
        <v>108062</v>
      </c>
      <c r="C312" s="8">
        <v>2</v>
      </c>
      <c r="D312" s="8">
        <v>2</v>
      </c>
      <c r="E312" s="8">
        <v>11</v>
      </c>
      <c r="F312" s="8">
        <v>1</v>
      </c>
      <c r="G312" s="8" t="s">
        <v>133</v>
      </c>
      <c r="H312" s="8">
        <v>0</v>
      </c>
      <c r="I312" s="9">
        <v>100000000</v>
      </c>
      <c r="J312" s="9">
        <v>100000000</v>
      </c>
      <c r="K312" s="8">
        <v>0</v>
      </c>
      <c r="L312" s="8">
        <v>0</v>
      </c>
      <c r="M312" s="8" t="s">
        <v>107788</v>
      </c>
      <c r="N312" s="8" t="s">
        <v>15</v>
      </c>
      <c r="O312" s="8" t="s">
        <v>108069</v>
      </c>
      <c r="P312" s="8">
        <v>3814000</v>
      </c>
      <c r="Q312" s="10" t="s">
        <v>108070</v>
      </c>
    </row>
    <row r="313" spans="1:17" x14ac:dyDescent="0.2">
      <c r="A313" s="8">
        <v>80101600</v>
      </c>
      <c r="B313" s="8" t="s">
        <v>108063</v>
      </c>
      <c r="C313" s="8">
        <v>4</v>
      </c>
      <c r="D313" s="8">
        <v>4</v>
      </c>
      <c r="E313" s="8">
        <v>9</v>
      </c>
      <c r="F313" s="8">
        <v>1</v>
      </c>
      <c r="G313" s="8" t="s">
        <v>133</v>
      </c>
      <c r="H313" s="8">
        <v>0</v>
      </c>
      <c r="I313" s="9">
        <v>155000000</v>
      </c>
      <c r="J313" s="9">
        <v>155000000</v>
      </c>
      <c r="K313" s="8">
        <v>0</v>
      </c>
      <c r="L313" s="8">
        <v>0</v>
      </c>
      <c r="M313" s="8" t="s">
        <v>107788</v>
      </c>
      <c r="N313" s="8" t="s">
        <v>15</v>
      </c>
      <c r="O313" s="8" t="s">
        <v>108069</v>
      </c>
      <c r="P313" s="8">
        <v>3814000</v>
      </c>
      <c r="Q313" s="10" t="s">
        <v>108070</v>
      </c>
    </row>
    <row r="314" spans="1:17" x14ac:dyDescent="0.2">
      <c r="A314" s="8">
        <v>80101600</v>
      </c>
      <c r="B314" s="8" t="s">
        <v>108064</v>
      </c>
      <c r="C314" s="8">
        <v>2</v>
      </c>
      <c r="D314" s="8">
        <v>2</v>
      </c>
      <c r="E314" s="8">
        <v>11</v>
      </c>
      <c r="F314" s="8">
        <v>1</v>
      </c>
      <c r="G314" s="8" t="s">
        <v>133</v>
      </c>
      <c r="H314" s="8">
        <v>0</v>
      </c>
      <c r="I314" s="9">
        <v>100000000</v>
      </c>
      <c r="J314" s="9">
        <v>100000000</v>
      </c>
      <c r="K314" s="8">
        <v>0</v>
      </c>
      <c r="L314" s="8">
        <v>0</v>
      </c>
      <c r="M314" s="8" t="s">
        <v>107788</v>
      </c>
      <c r="N314" s="8" t="s">
        <v>15</v>
      </c>
      <c r="O314" s="8" t="s">
        <v>108069</v>
      </c>
      <c r="P314" s="8">
        <v>3814000</v>
      </c>
      <c r="Q314" s="10" t="s">
        <v>108070</v>
      </c>
    </row>
    <row r="315" spans="1:17" x14ac:dyDescent="0.2">
      <c r="A315" s="8">
        <v>80101600</v>
      </c>
      <c r="B315" s="8" t="s">
        <v>108065</v>
      </c>
      <c r="C315" s="8">
        <v>2</v>
      </c>
      <c r="D315" s="8">
        <v>2</v>
      </c>
      <c r="E315" s="8">
        <v>11</v>
      </c>
      <c r="F315" s="8">
        <v>1</v>
      </c>
      <c r="G315" s="8" t="s">
        <v>133</v>
      </c>
      <c r="H315" s="8">
        <v>0</v>
      </c>
      <c r="I315" s="9">
        <v>150000000</v>
      </c>
      <c r="J315" s="9">
        <v>150000000</v>
      </c>
      <c r="K315" s="8">
        <v>0</v>
      </c>
      <c r="L315" s="8">
        <v>0</v>
      </c>
      <c r="M315" s="8" t="s">
        <v>107788</v>
      </c>
      <c r="N315" s="8" t="s">
        <v>15</v>
      </c>
      <c r="O315" s="8" t="s">
        <v>108069</v>
      </c>
      <c r="P315" s="8">
        <v>3814000</v>
      </c>
      <c r="Q315" s="10" t="s">
        <v>108070</v>
      </c>
    </row>
    <row r="316" spans="1:17" x14ac:dyDescent="0.2">
      <c r="A316" s="8">
        <v>80101600</v>
      </c>
      <c r="B316" s="8" t="s">
        <v>108066</v>
      </c>
      <c r="C316" s="8">
        <v>5</v>
      </c>
      <c r="D316" s="8">
        <v>5</v>
      </c>
      <c r="E316" s="8">
        <v>8</v>
      </c>
      <c r="F316" s="8">
        <v>1</v>
      </c>
      <c r="G316" s="8" t="s">
        <v>133</v>
      </c>
      <c r="H316" s="8">
        <v>0</v>
      </c>
      <c r="I316" s="9">
        <v>150000000</v>
      </c>
      <c r="J316" s="9">
        <v>150000000</v>
      </c>
      <c r="K316" s="8">
        <v>0</v>
      </c>
      <c r="L316" s="8">
        <v>0</v>
      </c>
      <c r="M316" s="8" t="s">
        <v>107788</v>
      </c>
      <c r="N316" s="8" t="s">
        <v>15</v>
      </c>
      <c r="O316" s="8" t="s">
        <v>108069</v>
      </c>
      <c r="P316" s="8">
        <v>3814000</v>
      </c>
      <c r="Q316" s="10" t="s">
        <v>108070</v>
      </c>
    </row>
    <row r="317" spans="1:17" x14ac:dyDescent="0.2">
      <c r="A317" s="8">
        <v>80101600</v>
      </c>
      <c r="B317" s="8" t="s">
        <v>108067</v>
      </c>
      <c r="C317" s="8">
        <v>4</v>
      </c>
      <c r="D317" s="8">
        <v>4</v>
      </c>
      <c r="E317" s="8">
        <v>9</v>
      </c>
      <c r="F317" s="8">
        <v>1</v>
      </c>
      <c r="G317" s="8" t="s">
        <v>133</v>
      </c>
      <c r="H317" s="8">
        <v>0</v>
      </c>
      <c r="I317" s="9">
        <v>120000000</v>
      </c>
      <c r="J317" s="9">
        <v>120000000</v>
      </c>
      <c r="K317" s="8">
        <v>0</v>
      </c>
      <c r="L317" s="8">
        <v>0</v>
      </c>
      <c r="M317" s="8" t="s">
        <v>107788</v>
      </c>
      <c r="N317" s="8" t="s">
        <v>15</v>
      </c>
      <c r="O317" s="8" t="s">
        <v>108069</v>
      </c>
      <c r="P317" s="8">
        <v>3814000</v>
      </c>
      <c r="Q317" s="10" t="s">
        <v>108070</v>
      </c>
    </row>
    <row r="318" spans="1:17" x14ac:dyDescent="0.2">
      <c r="A318" s="8">
        <v>80101600</v>
      </c>
      <c r="B318" s="8" t="s">
        <v>108068</v>
      </c>
      <c r="C318" s="8">
        <v>4</v>
      </c>
      <c r="D318" s="8">
        <v>4</v>
      </c>
      <c r="E318" s="8">
        <v>9</v>
      </c>
      <c r="F318" s="8">
        <v>1</v>
      </c>
      <c r="G318" s="8" t="s">
        <v>133</v>
      </c>
      <c r="H318" s="8">
        <v>0</v>
      </c>
      <c r="I318" s="9">
        <v>147577040</v>
      </c>
      <c r="J318" s="9">
        <v>147577040</v>
      </c>
      <c r="K318" s="8">
        <v>0</v>
      </c>
      <c r="L318" s="8">
        <v>0</v>
      </c>
      <c r="M318" s="8" t="s">
        <v>107788</v>
      </c>
      <c r="N318" s="8" t="s">
        <v>15</v>
      </c>
      <c r="O318" s="8" t="s">
        <v>108069</v>
      </c>
      <c r="P318" s="8">
        <v>3814000</v>
      </c>
      <c r="Q318" s="10" t="s">
        <v>108070</v>
      </c>
    </row>
    <row r="319" spans="1:17" x14ac:dyDescent="0.2">
      <c r="A319" s="8">
        <v>80161500</v>
      </c>
      <c r="B319" s="8" t="s">
        <v>108071</v>
      </c>
      <c r="C319" s="4">
        <v>1</v>
      </c>
      <c r="D319" s="4">
        <v>1</v>
      </c>
      <c r="E319" s="4">
        <v>12</v>
      </c>
      <c r="F319" s="4">
        <v>1</v>
      </c>
      <c r="G319" s="8" t="s">
        <v>133</v>
      </c>
      <c r="H319" s="8">
        <v>0</v>
      </c>
      <c r="I319" s="7">
        <v>400000000</v>
      </c>
      <c r="J319" s="9">
        <v>400000000</v>
      </c>
      <c r="K319" s="8">
        <v>0</v>
      </c>
      <c r="L319" s="8">
        <v>0</v>
      </c>
      <c r="M319" s="8" t="s">
        <v>107788</v>
      </c>
      <c r="N319" s="8" t="s">
        <v>15</v>
      </c>
      <c r="O319" s="4" t="s">
        <v>108074</v>
      </c>
      <c r="P319" s="8">
        <v>3814000</v>
      </c>
      <c r="Q319" s="10" t="s">
        <v>108075</v>
      </c>
    </row>
    <row r="320" spans="1:17" x14ac:dyDescent="0.2">
      <c r="A320" s="8">
        <v>80111600</v>
      </c>
      <c r="B320" s="8" t="s">
        <v>108072</v>
      </c>
      <c r="C320" s="4">
        <v>1</v>
      </c>
      <c r="D320" s="4">
        <v>1</v>
      </c>
      <c r="E320" s="4">
        <v>12</v>
      </c>
      <c r="F320" s="4">
        <v>1</v>
      </c>
      <c r="G320" s="8" t="s">
        <v>133</v>
      </c>
      <c r="H320" s="8">
        <v>0</v>
      </c>
      <c r="I320" s="7">
        <v>48000000</v>
      </c>
      <c r="J320" s="7">
        <v>48000000</v>
      </c>
      <c r="K320" s="8">
        <v>0</v>
      </c>
      <c r="L320" s="8">
        <v>0</v>
      </c>
      <c r="M320" s="8" t="s">
        <v>107788</v>
      </c>
      <c r="N320" s="8" t="s">
        <v>15</v>
      </c>
      <c r="O320" s="8" t="s">
        <v>108074</v>
      </c>
      <c r="P320" s="8">
        <v>3814000</v>
      </c>
      <c r="Q320" s="10" t="s">
        <v>108075</v>
      </c>
    </row>
    <row r="321" spans="1:17" x14ac:dyDescent="0.2">
      <c r="A321" s="8">
        <v>80111600</v>
      </c>
      <c r="B321" s="8" t="s">
        <v>108073</v>
      </c>
      <c r="C321" s="4">
        <v>1</v>
      </c>
      <c r="D321" s="4">
        <v>1</v>
      </c>
      <c r="E321" s="4">
        <v>12</v>
      </c>
      <c r="F321" s="4">
        <v>1</v>
      </c>
      <c r="G321" s="8" t="s">
        <v>133</v>
      </c>
      <c r="H321" s="8">
        <v>0</v>
      </c>
      <c r="I321" s="7">
        <v>72000000</v>
      </c>
      <c r="J321" s="7">
        <v>72000000</v>
      </c>
      <c r="K321" s="8">
        <v>0</v>
      </c>
      <c r="L321" s="8">
        <v>0</v>
      </c>
      <c r="M321" s="8" t="s">
        <v>107788</v>
      </c>
      <c r="N321" s="8" t="s">
        <v>15</v>
      </c>
      <c r="O321" s="8" t="s">
        <v>108074</v>
      </c>
      <c r="P321" s="8">
        <v>3814000</v>
      </c>
      <c r="Q321" s="10" t="s">
        <v>108075</v>
      </c>
    </row>
    <row r="322" spans="1:17" x14ac:dyDescent="0.2">
      <c r="A322" s="12">
        <v>80111600</v>
      </c>
      <c r="B322" s="4" t="s">
        <v>108077</v>
      </c>
      <c r="C322" s="4">
        <v>1</v>
      </c>
      <c r="D322" s="4">
        <v>1</v>
      </c>
      <c r="E322" s="4">
        <v>12</v>
      </c>
      <c r="F322" s="4">
        <v>1</v>
      </c>
      <c r="G322" s="8" t="s">
        <v>133</v>
      </c>
      <c r="H322" s="8">
        <v>0</v>
      </c>
      <c r="I322" s="7">
        <v>84000000</v>
      </c>
      <c r="J322" s="7">
        <v>84000000</v>
      </c>
      <c r="K322" s="8">
        <v>0</v>
      </c>
      <c r="L322" s="8">
        <v>0</v>
      </c>
      <c r="M322" s="8" t="s">
        <v>107788</v>
      </c>
      <c r="N322" s="8" t="s">
        <v>15</v>
      </c>
      <c r="O322" s="8" t="s">
        <v>108074</v>
      </c>
      <c r="P322" s="8">
        <v>3814000</v>
      </c>
      <c r="Q322" s="10" t="s">
        <v>108075</v>
      </c>
    </row>
    <row r="323" spans="1:17" x14ac:dyDescent="0.2">
      <c r="A323" s="12">
        <v>80111600</v>
      </c>
      <c r="B323" s="12" t="s">
        <v>108078</v>
      </c>
      <c r="C323" s="4">
        <v>1</v>
      </c>
      <c r="D323" s="4">
        <v>1</v>
      </c>
      <c r="E323" s="4">
        <v>12</v>
      </c>
      <c r="F323" s="4">
        <v>1</v>
      </c>
      <c r="G323" s="8" t="s">
        <v>133</v>
      </c>
      <c r="H323" s="8">
        <v>0</v>
      </c>
      <c r="I323" s="7">
        <v>63600000</v>
      </c>
      <c r="J323" s="7">
        <v>63600000</v>
      </c>
      <c r="K323" s="8">
        <v>0</v>
      </c>
      <c r="L323" s="8">
        <v>0</v>
      </c>
      <c r="M323" s="8" t="s">
        <v>107788</v>
      </c>
      <c r="N323" s="8" t="s">
        <v>15</v>
      </c>
      <c r="O323" s="8" t="s">
        <v>108074</v>
      </c>
      <c r="P323" s="8">
        <v>3814000</v>
      </c>
      <c r="Q323" s="10" t="s">
        <v>108075</v>
      </c>
    </row>
    <row r="324" spans="1:17" x14ac:dyDescent="0.2">
      <c r="A324" s="12">
        <v>80111600</v>
      </c>
      <c r="B324" s="12" t="s">
        <v>108078</v>
      </c>
      <c r="C324" s="4">
        <v>1</v>
      </c>
      <c r="D324" s="4">
        <v>1</v>
      </c>
      <c r="E324" s="4">
        <v>12</v>
      </c>
      <c r="F324" s="4">
        <v>1</v>
      </c>
      <c r="G324" s="8" t="s">
        <v>133</v>
      </c>
      <c r="H324" s="8">
        <v>0</v>
      </c>
      <c r="I324" s="7">
        <v>63600000</v>
      </c>
      <c r="J324" s="13">
        <v>63600000</v>
      </c>
      <c r="K324" s="8">
        <v>0</v>
      </c>
      <c r="L324" s="8">
        <v>0</v>
      </c>
      <c r="M324" s="8" t="s">
        <v>107788</v>
      </c>
      <c r="N324" s="8" t="s">
        <v>15</v>
      </c>
      <c r="O324" s="8" t="s">
        <v>108074</v>
      </c>
      <c r="P324" s="8">
        <v>3814000</v>
      </c>
      <c r="Q324" s="10" t="s">
        <v>108075</v>
      </c>
    </row>
    <row r="325" spans="1:17" x14ac:dyDescent="0.2">
      <c r="A325" s="12">
        <v>80111600</v>
      </c>
      <c r="B325" s="12" t="s">
        <v>108078</v>
      </c>
      <c r="C325" s="4">
        <v>1</v>
      </c>
      <c r="D325" s="4">
        <v>1</v>
      </c>
      <c r="E325" s="4">
        <v>12</v>
      </c>
      <c r="F325" s="4">
        <v>1</v>
      </c>
      <c r="G325" s="8" t="s">
        <v>133</v>
      </c>
      <c r="H325" s="8">
        <v>0</v>
      </c>
      <c r="I325" s="7">
        <v>63600000</v>
      </c>
      <c r="J325" s="7">
        <v>63600000</v>
      </c>
      <c r="K325" s="8">
        <v>0</v>
      </c>
      <c r="L325" s="8">
        <v>0</v>
      </c>
      <c r="M325" s="8" t="s">
        <v>107788</v>
      </c>
      <c r="N325" s="8" t="s">
        <v>15</v>
      </c>
      <c r="O325" s="12" t="s">
        <v>108074</v>
      </c>
      <c r="P325" s="12">
        <v>3814000</v>
      </c>
      <c r="Q325" s="10" t="s">
        <v>108075</v>
      </c>
    </row>
    <row r="326" spans="1:17" x14ac:dyDescent="0.2">
      <c r="G326" s="8"/>
      <c r="H326" s="8"/>
      <c r="K326" s="8"/>
      <c r="L326" s="8"/>
      <c r="M326" s="8"/>
    </row>
  </sheetData>
  <mergeCells count="1">
    <mergeCell ref="A1:Q3"/>
  </mergeCells>
  <phoneticPr fontId="5" type="noConversion"/>
  <dataValidations count="1">
    <dataValidation showDropDown="1" showInputMessage="1" showErrorMessage="1" prompt="ingrese un campo de la lista desplegable" sqref="A210:A246 A248:A270" xr:uid="{00000000-0002-0000-0000-000000000000}"/>
  </dataValidations>
  <hyperlinks>
    <hyperlink ref="Q5" r:id="rId1" xr:uid="{00000000-0004-0000-0000-000000000000}"/>
    <hyperlink ref="Q6:Q11" r:id="rId2" display="juan.quintana@cancilleria.gov.co" xr:uid="{00000000-0004-0000-0000-000001000000}"/>
    <hyperlink ref="Q12:Q19" r:id="rId3" display="juan.quintana@cancilleria.gov.co" xr:uid="{00000000-0004-0000-0000-000002000000}"/>
    <hyperlink ref="Q91" r:id="rId4" xr:uid="{00000000-0004-0000-0000-000003000000}"/>
    <hyperlink ref="Q92:Q96" r:id="rId5" display="lennin.hernandez@cancilleria.gov.co" xr:uid="{00000000-0004-0000-0000-000004000000}"/>
    <hyperlink ref="Q97" r:id="rId6" xr:uid="{00000000-0004-0000-0000-000005000000}"/>
    <hyperlink ref="Q98" r:id="rId7" xr:uid="{00000000-0004-0000-0000-000006000000}"/>
    <hyperlink ref="Q99" r:id="rId8" xr:uid="{00000000-0004-0000-0000-000007000000}"/>
    <hyperlink ref="Q100" r:id="rId9" xr:uid="{00000000-0004-0000-0000-000008000000}"/>
    <hyperlink ref="Q101:Q103" r:id="rId10" display="tatiana.garcia@cancilleria.gov.co" xr:uid="{00000000-0004-0000-0000-000009000000}"/>
    <hyperlink ref="Q104" r:id="rId11" xr:uid="{00000000-0004-0000-0000-00000A000000}"/>
    <hyperlink ref="Q105" r:id="rId12" xr:uid="{00000000-0004-0000-0000-00000B000000}"/>
    <hyperlink ref="Q106" r:id="rId13" xr:uid="{00000000-0004-0000-0000-00000C000000}"/>
    <hyperlink ref="Q107" r:id="rId14" xr:uid="{00000000-0004-0000-0000-00000D000000}"/>
    <hyperlink ref="Q108:Q111" r:id="rId15" display="norma.vargas@cancilleria.gov.co" xr:uid="{00000000-0004-0000-0000-00000E000000}"/>
    <hyperlink ref="Q112" r:id="rId16" xr:uid="{00000000-0004-0000-0000-00000F000000}"/>
    <hyperlink ref="Q113" r:id="rId17" xr:uid="{00000000-0004-0000-0000-000010000000}"/>
    <hyperlink ref="Q114" r:id="rId18" xr:uid="{00000000-0004-0000-0000-000011000000}"/>
    <hyperlink ref="Q115:Q116" r:id="rId19" display="luz.ciro@cancilleria.gov.co" xr:uid="{00000000-0004-0000-0000-000012000000}"/>
    <hyperlink ref="Q117" r:id="rId20" xr:uid="{00000000-0004-0000-0000-000013000000}"/>
    <hyperlink ref="Q118" r:id="rId21" xr:uid="{00000000-0004-0000-0000-000014000000}"/>
    <hyperlink ref="Q119:Q121" r:id="rId22" display="andres.mendoza@cancilleria.gov.co" xr:uid="{00000000-0004-0000-0000-000015000000}"/>
    <hyperlink ref="Q122" r:id="rId23" xr:uid="{00000000-0004-0000-0000-000016000000}"/>
    <hyperlink ref="Q123:Q129" r:id="rId24" display="maria.mugno@cancilleria.gov.co" xr:uid="{00000000-0004-0000-0000-000017000000}"/>
    <hyperlink ref="Q130" r:id="rId25" xr:uid="{00000000-0004-0000-0000-000018000000}"/>
    <hyperlink ref="Q131:Q135" r:id="rId26" display="rodrigo.pinzon@cancilleria.gov.co" xr:uid="{00000000-0004-0000-0000-000019000000}"/>
    <hyperlink ref="Q136" r:id="rId27" xr:uid="{00000000-0004-0000-0000-00001A000000}"/>
    <hyperlink ref="Q137" r:id="rId28" xr:uid="{00000000-0004-0000-0000-00001B000000}"/>
    <hyperlink ref="Q138:Q159" r:id="rId29" display="margarita.manjarrez@cancilleria.gov.co" xr:uid="{00000000-0004-0000-0000-00001C000000}"/>
    <hyperlink ref="Q160" r:id="rId30" xr:uid="{00000000-0004-0000-0000-00001D000000}"/>
    <hyperlink ref="Q161" r:id="rId31" xr:uid="{00000000-0004-0000-0000-00001E000000}"/>
    <hyperlink ref="Q162" r:id="rId32" xr:uid="{00000000-0004-0000-0000-00001F000000}"/>
    <hyperlink ref="Q163" r:id="rId33" xr:uid="{00000000-0004-0000-0000-000020000000}"/>
    <hyperlink ref="Q164" r:id="rId34" xr:uid="{00000000-0004-0000-0000-000021000000}"/>
    <hyperlink ref="Q165" r:id="rId35" xr:uid="{00000000-0004-0000-0000-000022000000}"/>
    <hyperlink ref="Q166" r:id="rId36" xr:uid="{00000000-0004-0000-0000-000023000000}"/>
    <hyperlink ref="Q167" r:id="rId37" xr:uid="{00000000-0004-0000-0000-000024000000}"/>
    <hyperlink ref="Q168" r:id="rId38" xr:uid="{00000000-0004-0000-0000-000025000000}"/>
    <hyperlink ref="Q169" r:id="rId39" xr:uid="{00000000-0004-0000-0000-000026000000}"/>
    <hyperlink ref="Q170" r:id="rId40" xr:uid="{00000000-0004-0000-0000-000027000000}"/>
    <hyperlink ref="Q171" r:id="rId41" xr:uid="{00000000-0004-0000-0000-000028000000}"/>
    <hyperlink ref="Q172" r:id="rId42" xr:uid="{00000000-0004-0000-0000-000029000000}"/>
    <hyperlink ref="Q173" r:id="rId43" xr:uid="{00000000-0004-0000-0000-00002A000000}"/>
    <hyperlink ref="Q174" r:id="rId44" xr:uid="{00000000-0004-0000-0000-00002B000000}"/>
    <hyperlink ref="Q175" r:id="rId45" xr:uid="{00000000-0004-0000-0000-00002C000000}"/>
    <hyperlink ref="Q176" r:id="rId46" xr:uid="{00000000-0004-0000-0000-00002D000000}"/>
    <hyperlink ref="Q177" r:id="rId47" xr:uid="{00000000-0004-0000-0000-00002E000000}"/>
    <hyperlink ref="Q178" r:id="rId48" xr:uid="{00000000-0004-0000-0000-00002F000000}"/>
    <hyperlink ref="Q179" r:id="rId49" xr:uid="{00000000-0004-0000-0000-000030000000}"/>
    <hyperlink ref="Q180" r:id="rId50" xr:uid="{00000000-0004-0000-0000-000031000000}"/>
    <hyperlink ref="Q181" r:id="rId51" xr:uid="{00000000-0004-0000-0000-000032000000}"/>
    <hyperlink ref="Q182" r:id="rId52" xr:uid="{00000000-0004-0000-0000-000033000000}"/>
    <hyperlink ref="Q183" r:id="rId53" xr:uid="{00000000-0004-0000-0000-000034000000}"/>
    <hyperlink ref="Q184" r:id="rId54" xr:uid="{00000000-0004-0000-0000-000035000000}"/>
    <hyperlink ref="Q185" r:id="rId55" xr:uid="{00000000-0004-0000-0000-000036000000}"/>
    <hyperlink ref="Q186" r:id="rId56" xr:uid="{00000000-0004-0000-0000-000037000000}"/>
    <hyperlink ref="Q187" r:id="rId57" xr:uid="{00000000-0004-0000-0000-000038000000}"/>
    <hyperlink ref="Q188" r:id="rId58" xr:uid="{00000000-0004-0000-0000-000039000000}"/>
    <hyperlink ref="Q189" r:id="rId59" xr:uid="{00000000-0004-0000-0000-00003A000000}"/>
    <hyperlink ref="Q190" r:id="rId60" xr:uid="{00000000-0004-0000-0000-00003B000000}"/>
    <hyperlink ref="Q191" r:id="rId61" xr:uid="{00000000-0004-0000-0000-00003C000000}"/>
    <hyperlink ref="Q192" r:id="rId62" xr:uid="{00000000-0004-0000-0000-00003D000000}"/>
    <hyperlink ref="Q193" r:id="rId63" xr:uid="{00000000-0004-0000-0000-00003E000000}"/>
    <hyperlink ref="Q194" r:id="rId64" xr:uid="{00000000-0004-0000-0000-00003F000000}"/>
    <hyperlink ref="Q195" r:id="rId65" xr:uid="{00000000-0004-0000-0000-000040000000}"/>
    <hyperlink ref="Q196" r:id="rId66" xr:uid="{00000000-0004-0000-0000-000041000000}"/>
    <hyperlink ref="Q197" r:id="rId67" xr:uid="{00000000-0004-0000-0000-000042000000}"/>
    <hyperlink ref="Q198" r:id="rId68" xr:uid="{00000000-0004-0000-0000-000043000000}"/>
    <hyperlink ref="Q199" r:id="rId69" xr:uid="{00000000-0004-0000-0000-000044000000}"/>
    <hyperlink ref="Q200" r:id="rId70" xr:uid="{00000000-0004-0000-0000-000045000000}"/>
    <hyperlink ref="Q201" r:id="rId71" xr:uid="{00000000-0004-0000-0000-000046000000}"/>
    <hyperlink ref="Q202" r:id="rId72" xr:uid="{00000000-0004-0000-0000-000047000000}"/>
    <hyperlink ref="Q203" r:id="rId73" xr:uid="{00000000-0004-0000-0000-000048000000}"/>
    <hyperlink ref="Q204" r:id="rId74" xr:uid="{00000000-0004-0000-0000-000049000000}"/>
    <hyperlink ref="Q205" r:id="rId75" xr:uid="{00000000-0004-0000-0000-00004A000000}"/>
    <hyperlink ref="Q206" r:id="rId76" xr:uid="{00000000-0004-0000-0000-00004B000000}"/>
    <hyperlink ref="Q207" r:id="rId77" xr:uid="{00000000-0004-0000-0000-00004C000000}"/>
    <hyperlink ref="Q208" r:id="rId78" xr:uid="{00000000-0004-0000-0000-00004D000000}"/>
    <hyperlink ref="Q209" r:id="rId79" xr:uid="{00000000-0004-0000-0000-00004E000000}"/>
    <hyperlink ref="Q210" r:id="rId80" xr:uid="{00000000-0004-0000-0000-00004F000000}"/>
    <hyperlink ref="Q211" r:id="rId81" xr:uid="{00000000-0004-0000-0000-000050000000}"/>
    <hyperlink ref="Q212" r:id="rId82" xr:uid="{00000000-0004-0000-0000-000051000000}"/>
    <hyperlink ref="Q213" r:id="rId83" xr:uid="{00000000-0004-0000-0000-000052000000}"/>
    <hyperlink ref="Q214" r:id="rId84" xr:uid="{00000000-0004-0000-0000-000053000000}"/>
    <hyperlink ref="Q215" r:id="rId85" xr:uid="{00000000-0004-0000-0000-000054000000}"/>
    <hyperlink ref="Q216" r:id="rId86" xr:uid="{00000000-0004-0000-0000-000055000000}"/>
    <hyperlink ref="Q217" r:id="rId87" xr:uid="{00000000-0004-0000-0000-000056000000}"/>
    <hyperlink ref="Q218" r:id="rId88" xr:uid="{00000000-0004-0000-0000-000057000000}"/>
    <hyperlink ref="Q219" r:id="rId89" xr:uid="{00000000-0004-0000-0000-000058000000}"/>
    <hyperlink ref="Q220" r:id="rId90" xr:uid="{00000000-0004-0000-0000-000059000000}"/>
    <hyperlink ref="Q221" r:id="rId91" xr:uid="{00000000-0004-0000-0000-00005A000000}"/>
    <hyperlink ref="Q222" r:id="rId92" xr:uid="{00000000-0004-0000-0000-00005B000000}"/>
    <hyperlink ref="Q223" r:id="rId93" xr:uid="{00000000-0004-0000-0000-00005C000000}"/>
    <hyperlink ref="Q224" r:id="rId94" xr:uid="{00000000-0004-0000-0000-00005D000000}"/>
    <hyperlink ref="Q225" r:id="rId95" xr:uid="{00000000-0004-0000-0000-00005E000000}"/>
    <hyperlink ref="Q226" r:id="rId96" xr:uid="{00000000-0004-0000-0000-00005F000000}"/>
    <hyperlink ref="Q227" r:id="rId97" xr:uid="{00000000-0004-0000-0000-000060000000}"/>
    <hyperlink ref="Q228" r:id="rId98" xr:uid="{00000000-0004-0000-0000-000061000000}"/>
    <hyperlink ref="Q229" r:id="rId99" xr:uid="{00000000-0004-0000-0000-000062000000}"/>
    <hyperlink ref="Q230" r:id="rId100" xr:uid="{00000000-0004-0000-0000-000063000000}"/>
    <hyperlink ref="Q231" r:id="rId101" xr:uid="{00000000-0004-0000-0000-000064000000}"/>
    <hyperlink ref="Q232" r:id="rId102" xr:uid="{00000000-0004-0000-0000-000065000000}"/>
    <hyperlink ref="Q233" r:id="rId103" xr:uid="{00000000-0004-0000-0000-000066000000}"/>
    <hyperlink ref="Q234" r:id="rId104" xr:uid="{00000000-0004-0000-0000-000067000000}"/>
    <hyperlink ref="Q235" r:id="rId105" xr:uid="{00000000-0004-0000-0000-000068000000}"/>
    <hyperlink ref="Q236" r:id="rId106" xr:uid="{00000000-0004-0000-0000-000069000000}"/>
    <hyperlink ref="Q237" r:id="rId107" xr:uid="{00000000-0004-0000-0000-00006A000000}"/>
    <hyperlink ref="Q238" r:id="rId108" xr:uid="{00000000-0004-0000-0000-00006B000000}"/>
    <hyperlink ref="Q239" r:id="rId109" xr:uid="{00000000-0004-0000-0000-00006C000000}"/>
    <hyperlink ref="Q240" r:id="rId110" xr:uid="{00000000-0004-0000-0000-00006D000000}"/>
    <hyperlink ref="Q241" r:id="rId111" xr:uid="{00000000-0004-0000-0000-00006E000000}"/>
    <hyperlink ref="Q242" r:id="rId112" xr:uid="{00000000-0004-0000-0000-00006F000000}"/>
    <hyperlink ref="Q243" r:id="rId113" xr:uid="{00000000-0004-0000-0000-000070000000}"/>
    <hyperlink ref="Q244" r:id="rId114" xr:uid="{00000000-0004-0000-0000-000071000000}"/>
    <hyperlink ref="Q245" r:id="rId115" xr:uid="{00000000-0004-0000-0000-000072000000}"/>
    <hyperlink ref="Q246" r:id="rId116" xr:uid="{00000000-0004-0000-0000-000073000000}"/>
    <hyperlink ref="Q247" r:id="rId117" xr:uid="{00000000-0004-0000-0000-000074000000}"/>
    <hyperlink ref="Q248" r:id="rId118" xr:uid="{00000000-0004-0000-0000-000075000000}"/>
    <hyperlink ref="Q249" r:id="rId119" xr:uid="{00000000-0004-0000-0000-000076000000}"/>
    <hyperlink ref="Q250" r:id="rId120" xr:uid="{00000000-0004-0000-0000-000077000000}"/>
    <hyperlink ref="Q251" r:id="rId121" xr:uid="{00000000-0004-0000-0000-000078000000}"/>
    <hyperlink ref="Q252" r:id="rId122" xr:uid="{00000000-0004-0000-0000-000079000000}"/>
    <hyperlink ref="Q253" r:id="rId123" xr:uid="{00000000-0004-0000-0000-00007A000000}"/>
    <hyperlink ref="Q254" r:id="rId124" xr:uid="{00000000-0004-0000-0000-00007B000000}"/>
    <hyperlink ref="Q255" r:id="rId125" xr:uid="{00000000-0004-0000-0000-00007C000000}"/>
    <hyperlink ref="Q256" r:id="rId126" xr:uid="{00000000-0004-0000-0000-00007D000000}"/>
    <hyperlink ref="Q257" r:id="rId127" xr:uid="{00000000-0004-0000-0000-00007E000000}"/>
    <hyperlink ref="Q258" r:id="rId128" xr:uid="{00000000-0004-0000-0000-00007F000000}"/>
    <hyperlink ref="Q259" r:id="rId129" xr:uid="{00000000-0004-0000-0000-000080000000}"/>
    <hyperlink ref="Q260" r:id="rId130" xr:uid="{00000000-0004-0000-0000-000081000000}"/>
    <hyperlink ref="Q261" r:id="rId131" xr:uid="{00000000-0004-0000-0000-000082000000}"/>
    <hyperlink ref="Q262" r:id="rId132" xr:uid="{00000000-0004-0000-0000-000083000000}"/>
    <hyperlink ref="Q263" r:id="rId133" xr:uid="{00000000-0004-0000-0000-000084000000}"/>
    <hyperlink ref="Q264" r:id="rId134" xr:uid="{00000000-0004-0000-0000-000085000000}"/>
    <hyperlink ref="Q265" r:id="rId135" xr:uid="{00000000-0004-0000-0000-000086000000}"/>
    <hyperlink ref="Q266" r:id="rId136" xr:uid="{00000000-0004-0000-0000-000087000000}"/>
    <hyperlink ref="Q267" r:id="rId137" xr:uid="{00000000-0004-0000-0000-000088000000}"/>
    <hyperlink ref="Q268" r:id="rId138" xr:uid="{00000000-0004-0000-0000-000089000000}"/>
    <hyperlink ref="Q269" r:id="rId139" xr:uid="{00000000-0004-0000-0000-00008A000000}"/>
    <hyperlink ref="Q270" r:id="rId140" xr:uid="{00000000-0004-0000-0000-00008B000000}"/>
    <hyperlink ref="Q271" r:id="rId141" xr:uid="{00000000-0004-0000-0000-00008C000000}"/>
    <hyperlink ref="Q272" r:id="rId142" xr:uid="{00000000-0004-0000-0000-00008D000000}"/>
    <hyperlink ref="Q273" r:id="rId143" xr:uid="{00000000-0004-0000-0000-00008E000000}"/>
    <hyperlink ref="Q274" r:id="rId144" xr:uid="{00000000-0004-0000-0000-00008F000000}"/>
    <hyperlink ref="Q275:Q318" r:id="rId145" display="victor.bautista@cancilleria.gov.co" xr:uid="{00000000-0004-0000-0000-000090000000}"/>
    <hyperlink ref="Q319" r:id="rId146" xr:uid="{00000000-0004-0000-0000-000091000000}"/>
    <hyperlink ref="Q320:Q325" r:id="rId147" display="emmanuel.arango@cancilleria.gov.co" xr:uid="{24EE2B52-5570-4DBC-83E8-A8D8321A4F8B}"/>
  </hyperlinks>
  <pageMargins left="0.75" right="0.75" top="1" bottom="1" header="0.5" footer="0.5"/>
  <pageSetup orientation="portrait" r:id="rId148"/>
  <extLst>
    <ext xmlns:x14="http://schemas.microsoft.com/office/spreadsheetml/2009/9/main" uri="{CCE6A557-97BC-4b89-ADB6-D9C93CAAB3DF}">
      <x14:dataValidations xmlns:xm="http://schemas.microsoft.com/office/excel/2006/main" count="18">
        <x14:dataValidation type="list" allowBlank="1" showInputMessage="1" showErrorMessage="1" prompt="ingrese un campo de la lista desplegable" xr:uid="{00000000-0002-0000-0000-000001000000}">
          <x14:formula1>
            <xm:f>'E:\cancilleria\PAA FRMREL\ACADEMIA DIPLOM\[GF-FO-100 NECESIDADES DE BIENES Y SERVICIOS V8 ACADEMIA 2020.xlsx]Hoja1'!#REF!</xm:f>
          </x14:formula1>
          <xm:sqref>A5:A90</xm:sqref>
        </x14:dataValidation>
        <x14:dataValidation type="list" allowBlank="1" showInputMessage="1" showErrorMessage="1" prompt="ingrese un campo de la lista desplegable" xr:uid="{00000000-0002-0000-0000-000002000000}">
          <x14:formula1>
            <xm:f>'E:\cancilleria\PAA FRMREL\ACADEMIA DIPLOM\[GF-FO-100 NECESIDADES DE BIENES Y SERVICIOS V8 ACADEMIA 2020.xlsx]Hoja1'!#REF!</xm:f>
          </x14:formula1>
          <xm:sqref>E5:E90 E274:E318 A274:A325 E160:E163</xm:sqref>
        </x14:dataValidation>
        <x14:dataValidation type="list" allowBlank="1" showInputMessage="1" showErrorMessage="1" prompt="ingrese un campo de la lista desplegable" xr:uid="{00000000-0002-0000-0000-000003000000}">
          <x14:formula1>
            <xm:f>'C:\Users\c-mreyes\AppData\Roaming\Microsoft\Excel\[GF-FO-100 NECESIDADES DE BIENES Y SERVICIOS 2020 V3 (version 1).xlsb]Hoja1'!#REF!</xm:f>
          </x14:formula1>
          <xm:sqref>A91:A96</xm:sqref>
        </x14:dataValidation>
        <x14:dataValidation type="list" allowBlank="1" showInputMessage="1" showErrorMessage="1" prompt="ingrese un campo de la lista desplegable" xr:uid="{00000000-0002-0000-0000-000004000000}">
          <x14:formula1>
            <xm:f>'E:\cancilleria\PAA FRMREL\COOPERACION\[GF-FO-100 NECESIDADES DE BIENES Y SERVICIOS V8 DICI.xlsx]Hoja1'!#REF!</xm:f>
          </x14:formula1>
          <xm:sqref>A98:A99</xm:sqref>
        </x14:dataValidation>
        <x14:dataValidation type="list" allowBlank="1" showInputMessage="1" showErrorMessage="1" prompt="ingrese un campo de la lista desplegable" xr:uid="{00000000-0002-0000-0000-000005000000}">
          <x14:formula1>
            <xm:f>'C:\Users\fromerop\Documents\[Copia de GF-FO-100 NECESIDADES DE BIENES Y SERVICIOS V8 Anteproyecto 2020.xlsx]Hoja1'!#REF!</xm:f>
          </x14:formula1>
          <xm:sqref>A103</xm:sqref>
        </x14:dataValidation>
        <x14:dataValidation type="list" allowBlank="1" showInputMessage="1" showErrorMessage="1" prompt="ingrese un campo de la lista desplegable" xr:uid="{00000000-0002-0000-0000-000006000000}">
          <x14:formula1>
            <xm:f>'E:\cancilleria\PAA FRMREL\CULTURALES\[GF-FO-100 NECESIDADES DE BIENES Y SERVICIOS 2020 V8.xlsx]Hoja1'!#REF!</xm:f>
          </x14:formula1>
          <xm:sqref>A100:A102</xm:sqref>
        </x14:dataValidation>
        <x14:dataValidation type="list" allowBlank="1" showInputMessage="1" showErrorMessage="1" prompt="ingrese un campo de la lista desplegable" xr:uid="{00000000-0002-0000-0000-000007000000}">
          <x14:formula1>
            <xm:f>'E:\cancilleria\PAA FRMREL\GABINETE\[GF-FO-100 NECESIDADES DE BIENES Y SERVICIOS V8 - GIT Gabinetes Binacionales.xlsx]Hoja1'!#REF!</xm:f>
          </x14:formula1>
          <xm:sqref>A105:A106</xm:sqref>
        </x14:dataValidation>
        <x14:dataValidation type="list" allowBlank="1" showInputMessage="1" showErrorMessage="1" prompt="ingrese un campo de la lista desplegable" xr:uid="{00000000-0002-0000-0000-000008000000}">
          <x14:formula1>
            <xm:f>'E:\cancilleria\PAA FRMREL\GIT ALMACEN\[Copia de GF-FO-100 NECESIDADES DE BIENES Y SERVICIOS - 2020.xlsx]Hoja1'!#REF!</xm:f>
          </x14:formula1>
          <xm:sqref>A107:A111</xm:sqref>
        </x14:dataValidation>
        <x14:dataValidation type="list" allowBlank="1" showInputMessage="1" showErrorMessage="1" prompt="ingrese un campo de la lista desplegable" xr:uid="{00000000-0002-0000-0000-000009000000}">
          <x14:formula1>
            <xm:f>'E:\cancilleria\PAA FRMREL\GIT ARCHIVO\[GF-FO-100 NECESIDADES DE BIENES Y SERVICIOS  2020.xlsx]Hoja1'!#REF!</xm:f>
          </x14:formula1>
          <xm:sqref>A112:A113</xm:sqref>
        </x14:dataValidation>
        <x14:dataValidation type="list" allowBlank="1" showInputMessage="1" showErrorMessage="1" prompt="ingrese un campo de la lista desplegable" xr:uid="{00000000-0002-0000-0000-00000A000000}">
          <x14:formula1>
            <xm:f>'E:\cancilleria\PAA FRMREL\GIT CONTRATOS\[GF-FO-100 NECESIDADES DE BIENES Y SERVICIOS.xlsx]Hoja1'!#REF!</xm:f>
          </x14:formula1>
          <xm:sqref>A114:A116</xm:sqref>
        </x14:dataValidation>
        <x14:dataValidation type="list" allowBlank="1" showInputMessage="1" showErrorMessage="1" prompt="ingrese un campo de la lista desplegable" xr:uid="{00000000-0002-0000-0000-00000B000000}">
          <x14:formula1>
            <xm:f>'E:\cancilleria\PAA FRMREL\GIT CUENTAS POR PAGAR\[Copia de GF-FO-100 NECESIDADES DE BIENES Y SERVICIOS V8 2019 PREST SERVICIOS (002).xlsx]Hoja1'!#REF!</xm:f>
          </x14:formula1>
          <xm:sqref>A117</xm:sqref>
        </x14:dataValidation>
        <x14:dataValidation type="list" allowBlank="1" showInputMessage="1" showErrorMessage="1" prompt="ingrese un campo de la lista desplegable" xr:uid="{00000000-0002-0000-0000-00000C000000}">
          <x14:formula1>
            <xm:f>'E:\cancilleria\PAA FRMREL\JURIDICA INTERNA\[GF-FO-100 NECESIDADES DE BIENES Y SERVICIOS 2020.xlsx]Hoja1'!#REF!</xm:f>
          </x14:formula1>
          <xm:sqref>A118:A121</xm:sqref>
        </x14:dataValidation>
        <x14:dataValidation type="list" allowBlank="1" showInputMessage="1" showErrorMessage="1" prompt="ingrese un campo de la lista desplegable" xr:uid="{00000000-0002-0000-0000-00000D000000}">
          <x14:formula1>
            <xm:f>'E:\cancilleria\PAA FRMREL\PRENSA\[Plan Anual de Adquisiciones.xlsx]Hoja1'!#REF!</xm:f>
          </x14:formula1>
          <xm:sqref>A122:A129</xm:sqref>
        </x14:dataValidation>
        <x14:dataValidation type="list" allowBlank="1" showInputMessage="1" showErrorMessage="1" prompt="ingrese un campo de la lista desplegable" xr:uid="{00000000-0002-0000-0000-00000E000000}">
          <x14:formula1>
            <xm:f>'E:\cancilleria\PAA FRMREL\PROTOCOLO\[Copia de GF-FO-100 Necesidades de Bienes y Servicios 2020.xlsx]Hoja1'!#REF!</xm:f>
          </x14:formula1>
          <xm:sqref>A130:A136</xm:sqref>
        </x14:dataValidation>
        <x14:dataValidation type="list" allowBlank="1" showInputMessage="1" showErrorMessage="1" prompt="ingrese un campo de la lista desplegable" xr:uid="{00000000-0002-0000-0000-00000F000000}">
          <x14:formula1>
            <xm:f>'C:\Users\llopezg\AppData\Local\Microsoft\Windows\INetCache\Content.Outlook\X5JDKMCA\[GF-FO-100 NECESIDADES DE BIENES Y SERVICIOS V8 Victimas.xlsx]Hoja1'!#REF!</xm:f>
          </x14:formula1>
          <xm:sqref>A153:A159 E153:E159</xm:sqref>
        </x14:dataValidation>
        <x14:dataValidation type="list" allowBlank="1" showInputMessage="1" showErrorMessage="1" prompt="ingrese un campo de la lista desplegable" xr:uid="{00000000-0002-0000-0000-000010000000}">
          <x14:formula1>
            <xm:f>'C:\Users\llopezg\AppData\Local\Microsoft\Windows\INetCache\Content.Outlook\X5JDKMCA\[CNU - GF-FO-100 NECESIDADES DE BIENES Y SERVICIOS V8.xlsx]Hoja1'!#REF!</xm:f>
          </x14:formula1>
          <xm:sqref>A139:A152 E139:E152</xm:sqref>
        </x14:dataValidation>
        <x14:dataValidation type="list" allowBlank="1" showInputMessage="1" showErrorMessage="1" prompt="ingrese un campo de la lista desplegable" xr:uid="{00000000-0002-0000-0000-000011000000}">
          <x14:formula1>
            <xm:f>'C:\Users\llopezg\AppData\Local\Microsoft\Windows\INetCache\Content.Outlook\X5JDKMCA\[NECESIDADES DE BIENES Y SERVICIOS V8 2020 (003) PARA ENVIO (002).xlsx]Hoja1'!#REF!</xm:f>
          </x14:formula1>
          <xm:sqref>A138</xm:sqref>
        </x14:dataValidation>
        <x14:dataValidation type="list" allowBlank="1" showInputMessage="1" showErrorMessage="1" prompt="ingrese un campo de la lista desplegable" xr:uid="{00000000-0002-0000-0000-000013000000}">
          <x14:formula1>
            <xm:f>'D:\GINA CORREDOR\2020\[NECESIDADES DE BIENES Y SERVICIOS V_1 - 28-11-2019.xlsx]Hoja1'!#REF!</xm:f>
          </x14:formula1>
          <xm:sqref>A247 E220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zoomScaleNormal="100" workbookViewId="0">
      <selection activeCell="E14" sqref="E14"/>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x14ac:dyDescent="0.2">
      <c r="A25" s="2" t="s">
        <v>158</v>
      </c>
      <c r="B25" s="2" t="s">
        <v>159</v>
      </c>
      <c r="D25" s="2" t="s">
        <v>160</v>
      </c>
      <c r="E25" s="2" t="s">
        <v>161</v>
      </c>
      <c r="J25" s="3">
        <v>5</v>
      </c>
      <c r="K25" s="2" t="s">
        <v>162</v>
      </c>
    </row>
    <row r="26" spans="1:11" x14ac:dyDescent="0.2">
      <c r="A26" s="2" t="s">
        <v>163</v>
      </c>
      <c r="B26" s="2" t="s">
        <v>164</v>
      </c>
      <c r="D26" s="2" t="s">
        <v>165</v>
      </c>
      <c r="E26" s="2" t="s">
        <v>166</v>
      </c>
      <c r="J26" s="3">
        <v>6</v>
      </c>
      <c r="K26" s="2" t="s">
        <v>167</v>
      </c>
    </row>
    <row r="27" spans="1:11" x14ac:dyDescent="0.2">
      <c r="A27" s="2" t="s">
        <v>168</v>
      </c>
      <c r="B27" s="2" t="s">
        <v>169</v>
      </c>
      <c r="D27" s="2" t="s">
        <v>170</v>
      </c>
      <c r="E27" s="2" t="s">
        <v>171</v>
      </c>
      <c r="J27" s="3">
        <v>7</v>
      </c>
      <c r="K27" s="2" t="s">
        <v>172</v>
      </c>
    </row>
    <row r="28" spans="1:11" x14ac:dyDescent="0.2">
      <c r="A28" s="2" t="s">
        <v>173</v>
      </c>
      <c r="B28" s="2" t="s">
        <v>174</v>
      </c>
      <c r="D28" s="2" t="s">
        <v>175</v>
      </c>
      <c r="E28" s="2" t="s">
        <v>176</v>
      </c>
      <c r="J28" s="3">
        <v>8</v>
      </c>
      <c r="K28" s="2" t="s">
        <v>177</v>
      </c>
    </row>
    <row r="29" spans="1:11" x14ac:dyDescent="0.2">
      <c r="A29" s="2" t="s">
        <v>178</v>
      </c>
      <c r="B29" s="2" t="s">
        <v>179</v>
      </c>
      <c r="D29" s="2" t="s">
        <v>180</v>
      </c>
      <c r="E29" s="2" t="s">
        <v>181</v>
      </c>
      <c r="J29" s="3">
        <v>9</v>
      </c>
      <c r="K29" s="2" t="s">
        <v>182</v>
      </c>
    </row>
    <row r="30" spans="1:11" x14ac:dyDescent="0.2">
      <c r="A30" s="2" t="s">
        <v>183</v>
      </c>
      <c r="B30" s="2" t="s">
        <v>184</v>
      </c>
      <c r="D30" s="2" t="s">
        <v>185</v>
      </c>
      <c r="E30" s="2" t="s">
        <v>186</v>
      </c>
      <c r="J30" s="3">
        <v>10</v>
      </c>
      <c r="K30" s="2" t="s">
        <v>187</v>
      </c>
    </row>
    <row r="31" spans="1:11" x14ac:dyDescent="0.2">
      <c r="A31" s="2" t="s">
        <v>188</v>
      </c>
      <c r="B31" s="2" t="s">
        <v>189</v>
      </c>
      <c r="D31" s="2" t="s">
        <v>190</v>
      </c>
      <c r="E31" s="2" t="s">
        <v>191</v>
      </c>
      <c r="J31" s="3">
        <v>11</v>
      </c>
      <c r="K31" s="2" t="s">
        <v>192</v>
      </c>
    </row>
    <row r="32" spans="1:1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JAVIER ALEXANDER BENAVIDES SAENZ</dc:creator>
  <cp:keywords/>
  <dc:description/>
  <cp:lastModifiedBy>JAVIER ALEXANDER BENAVIDES SAENZ</cp:lastModifiedBy>
  <dcterms:created xsi:type="dcterms:W3CDTF">2019-12-31T17:06:40Z</dcterms:created>
  <dcterms:modified xsi:type="dcterms:W3CDTF">2020-01-02T17:43:15Z</dcterms:modified>
  <cp:category/>
  <cp:contentStatus/>
</cp:coreProperties>
</file>